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L1" sheetId="1" r:id="rId1"/>
    <sheet name="L2" sheetId="2" r:id="rId2"/>
    <sheet name="L3" sheetId="3" r:id="rId3"/>
  </sheets>
  <calcPr calcId="125725"/>
</workbook>
</file>

<file path=xl/calcChain.xml><?xml version="1.0" encoding="utf-8"?>
<calcChain xmlns="http://schemas.openxmlformats.org/spreadsheetml/2006/main">
  <c r="M31" i="3"/>
  <c r="M34" i="2"/>
  <c r="M37" i="1"/>
  <c r="K29" i="3"/>
  <c r="M28"/>
  <c r="K28"/>
  <c r="N28" s="1"/>
  <c r="N27"/>
  <c r="M27"/>
  <c r="P25" s="1"/>
  <c r="K27"/>
  <c r="K26"/>
  <c r="N25" s="1"/>
  <c r="M25"/>
  <c r="K25"/>
  <c r="N24"/>
  <c r="M24"/>
  <c r="K24"/>
  <c r="N23"/>
  <c r="M23"/>
  <c r="K23"/>
  <c r="K22"/>
  <c r="M21"/>
  <c r="K21"/>
  <c r="K20"/>
  <c r="N19" s="1"/>
  <c r="M19"/>
  <c r="K19"/>
  <c r="N32" i="2"/>
  <c r="M32"/>
  <c r="K32"/>
  <c r="K31"/>
  <c r="K30"/>
  <c r="N29" s="1"/>
  <c r="M29"/>
  <c r="K29"/>
  <c r="K28"/>
  <c r="K27"/>
  <c r="N26" s="1"/>
  <c r="P26"/>
  <c r="M26"/>
  <c r="K26"/>
  <c r="N25"/>
  <c r="M25"/>
  <c r="K25"/>
  <c r="K24"/>
  <c r="K23"/>
  <c r="M22"/>
  <c r="N22" s="1"/>
  <c r="K22"/>
  <c r="K21"/>
  <c r="K20"/>
  <c r="N19" s="1"/>
  <c r="M19"/>
  <c r="K19"/>
  <c r="K35" i="1"/>
  <c r="M34"/>
  <c r="N34" s="1"/>
  <c r="K34"/>
  <c r="K33"/>
  <c r="M32"/>
  <c r="N32" s="1"/>
  <c r="K32"/>
  <c r="K31"/>
  <c r="M30"/>
  <c r="N30" s="1"/>
  <c r="K30"/>
  <c r="K29"/>
  <c r="K28"/>
  <c r="M27"/>
  <c r="N27" s="1"/>
  <c r="K27"/>
  <c r="M26"/>
  <c r="N26" s="1"/>
  <c r="K26"/>
  <c r="K25"/>
  <c r="M24"/>
  <c r="N24" s="1"/>
  <c r="K24"/>
  <c r="K23"/>
  <c r="K22"/>
  <c r="N21"/>
  <c r="M21"/>
  <c r="K21"/>
  <c r="K20"/>
  <c r="M19"/>
  <c r="N19" s="1"/>
  <c r="K19"/>
  <c r="Q25" i="3" l="1"/>
  <c r="N21"/>
  <c r="Q19" s="1"/>
  <c r="F31" s="1"/>
  <c r="P19"/>
  <c r="B31" s="1"/>
  <c r="Q19" i="2"/>
  <c r="F34" s="1"/>
  <c r="Q26"/>
  <c r="P19"/>
  <c r="B34" s="1"/>
  <c r="Q19" i="1"/>
  <c r="P19"/>
  <c r="B37" s="1"/>
  <c r="P27"/>
  <c r="Q27"/>
  <c r="F37" l="1"/>
</calcChain>
</file>

<file path=xl/sharedStrings.xml><?xml version="1.0" encoding="utf-8"?>
<sst xmlns="http://schemas.openxmlformats.org/spreadsheetml/2006/main" count="284" uniqueCount="120">
  <si>
    <t>République Algérienne Démocratique et Populaire</t>
  </si>
  <si>
    <t>Ministère de l'Enseignement Supérieur et de la Recherche Scientifique</t>
  </si>
  <si>
    <t>Etablissement : Université Ibn Khaldoun TIARET</t>
  </si>
  <si>
    <t>Faculté : Mathématiques et Informatique</t>
  </si>
  <si>
    <t>Département : Mathématiques</t>
  </si>
  <si>
    <t>RELEVE DE NOTES</t>
  </si>
  <si>
    <r>
      <rPr>
        <b/>
        <sz val="11"/>
        <color theme="1"/>
        <rFont val="Times New Roman"/>
        <family val="1"/>
      </rPr>
      <t>N° d'inscription :</t>
    </r>
    <r>
      <rPr>
        <sz val="11"/>
        <color theme="1"/>
        <rFont val="Times New Roman"/>
        <family val="1"/>
      </rPr>
      <t xml:space="preserve"> 14011600236</t>
    </r>
  </si>
  <si>
    <r>
      <rPr>
        <b/>
        <sz val="11"/>
        <color theme="1"/>
        <rFont val="Times New Roman"/>
        <family val="1"/>
      </rPr>
      <t>Domaine :</t>
    </r>
    <r>
      <rPr>
        <sz val="11"/>
        <color theme="1"/>
        <rFont val="Times New Roman"/>
        <family val="1"/>
      </rPr>
      <t xml:space="preserve"> Mathématiques et Informatique</t>
    </r>
  </si>
  <si>
    <r>
      <rPr>
        <b/>
        <sz val="11"/>
        <color theme="1"/>
        <rFont val="Times New Roman"/>
        <family val="1"/>
      </rPr>
      <t>Diplôme préparé :</t>
    </r>
    <r>
      <rPr>
        <sz val="11"/>
        <color theme="1"/>
        <rFont val="Times New Roman"/>
        <family val="1"/>
      </rPr>
      <t xml:space="preserve"> Licence Académique</t>
    </r>
  </si>
  <si>
    <t>Semestres</t>
  </si>
  <si>
    <t>Unités d’Enseignement (U.E)</t>
  </si>
  <si>
    <t>Matière(s) constitutive(s) de l’unité d’enseignement</t>
  </si>
  <si>
    <t>Résultats obtenus</t>
  </si>
  <si>
    <t>Nature</t>
  </si>
  <si>
    <t>Code et intitulé</t>
  </si>
  <si>
    <t>Crédits Requis</t>
  </si>
  <si>
    <t>Coef.</t>
  </si>
  <si>
    <t>Intitulé(s)</t>
  </si>
  <si>
    <t>Crédis Requis</t>
  </si>
  <si>
    <t>Matières</t>
  </si>
  <si>
    <t>U. E.</t>
  </si>
  <si>
    <t>Semestre</t>
  </si>
  <si>
    <t>Note</t>
  </si>
  <si>
    <t>Crédits</t>
  </si>
  <si>
    <t>Session</t>
  </si>
  <si>
    <t>Semestres I</t>
  </si>
  <si>
    <t>U.E.D</t>
  </si>
  <si>
    <t>UD 11</t>
  </si>
  <si>
    <t>Physique 1 (Mécanique)</t>
  </si>
  <si>
    <t>S1</t>
  </si>
  <si>
    <t>Electronique composant des systèmes</t>
  </si>
  <si>
    <t>U.E.F</t>
  </si>
  <si>
    <t>UF 11</t>
  </si>
  <si>
    <t>Analyse 1</t>
  </si>
  <si>
    <t>Algèbre 1</t>
  </si>
  <si>
    <t>Initiation à l'algorithmique</t>
  </si>
  <si>
    <t>U.E.M</t>
  </si>
  <si>
    <t>UM  11</t>
  </si>
  <si>
    <t>Terminologie scientifique et expression écrite et orale</t>
  </si>
  <si>
    <t>TP Bureautique</t>
  </si>
  <si>
    <t>U.E.T</t>
  </si>
  <si>
    <t>UT 11</t>
  </si>
  <si>
    <t>Langue anglaise</t>
  </si>
  <si>
    <t>Semestre II</t>
  </si>
  <si>
    <t>UF21</t>
  </si>
  <si>
    <t>Analyse 2</t>
  </si>
  <si>
    <t>Algèbre 2</t>
  </si>
  <si>
    <t>Introduction aux probabilités statistiques</t>
  </si>
  <si>
    <t>UF22</t>
  </si>
  <si>
    <t>Programmation et structure de données</t>
  </si>
  <si>
    <t>Structure machine</t>
  </si>
  <si>
    <t>UM21</t>
  </si>
  <si>
    <t>Technologie de l'information et de la communication</t>
  </si>
  <si>
    <t>Introduction à la programmation orientée objet</t>
  </si>
  <si>
    <t>UT21</t>
  </si>
  <si>
    <t>Histoire des sciences</t>
  </si>
  <si>
    <t>Physique 2 (Electricité)</t>
  </si>
  <si>
    <t>Le chef de département</t>
  </si>
  <si>
    <t>Le Doyen</t>
  </si>
  <si>
    <r>
      <rPr>
        <b/>
        <sz val="11"/>
        <color theme="1"/>
        <rFont val="Times New Roman"/>
        <family val="1"/>
      </rPr>
      <t>Filière :</t>
    </r>
    <r>
      <rPr>
        <sz val="11"/>
        <color theme="1"/>
        <rFont val="Times New Roman"/>
        <family val="1"/>
      </rPr>
      <t xml:space="preserve"> Mathématiques et Informatiques </t>
    </r>
  </si>
  <si>
    <r>
      <rPr>
        <b/>
        <sz val="11"/>
        <color theme="1"/>
        <rFont val="Times New Roman"/>
        <family val="1"/>
      </rPr>
      <t>Année universitaire 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</si>
  <si>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Nom :</t>
    </r>
    <r>
      <rPr>
        <sz val="11"/>
        <color theme="1"/>
        <rFont val="Times New Roman"/>
        <family val="1"/>
      </rPr>
      <t xml:space="preserve"> </t>
    </r>
  </si>
  <si>
    <t xml:space="preserve">Prénom : </t>
  </si>
  <si>
    <r>
      <rPr>
        <b/>
        <sz val="11"/>
        <color theme="1"/>
        <rFont val="Times New Roman"/>
        <family val="1"/>
      </rPr>
      <t>Date et lieu de naissance 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</si>
  <si>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N° d'inscription :</t>
    </r>
    <r>
      <rPr>
        <sz val="11"/>
        <color theme="1"/>
        <rFont val="Times New Roman"/>
        <family val="1"/>
      </rPr>
      <t xml:space="preserve"> </t>
    </r>
  </si>
  <si>
    <r>
      <rPr>
        <b/>
        <sz val="11"/>
        <color theme="1"/>
        <rFont val="Times New Roman"/>
        <family val="1"/>
      </rPr>
      <t>Filière :</t>
    </r>
    <r>
      <rPr>
        <sz val="11"/>
        <color theme="1"/>
        <rFont val="Times New Roman"/>
        <family val="1"/>
      </rPr>
      <t xml:space="preserve"> Mathématiques et Informatique</t>
    </r>
  </si>
  <si>
    <t>Semestre III</t>
  </si>
  <si>
    <t xml:space="preserve">U.E.F </t>
  </si>
  <si>
    <t>MG7</t>
  </si>
  <si>
    <t>Algèbre 3</t>
  </si>
  <si>
    <t>Analyse 3</t>
  </si>
  <si>
    <t>Topologie des espaces métriques</t>
  </si>
  <si>
    <t xml:space="preserve">U.E.M </t>
  </si>
  <si>
    <t>MG8</t>
  </si>
  <si>
    <t>Analyse numérique 1</t>
  </si>
  <si>
    <t>Logique mathématiques</t>
  </si>
  <si>
    <t>Outils de programmation 2</t>
  </si>
  <si>
    <t xml:space="preserve">U.E.D </t>
  </si>
  <si>
    <t>MG9</t>
  </si>
  <si>
    <t>Histoire des mathématiques</t>
  </si>
  <si>
    <t>Semestre IV</t>
  </si>
  <si>
    <t>MG10</t>
  </si>
  <si>
    <t>Algèbre 4</t>
  </si>
  <si>
    <t>Analyse 4</t>
  </si>
  <si>
    <t>Analyse complexe</t>
  </si>
  <si>
    <t>MG11</t>
  </si>
  <si>
    <t>Analyse numérique 2</t>
  </si>
  <si>
    <t>Géométrie</t>
  </si>
  <si>
    <t>Probabilité</t>
  </si>
  <si>
    <t>MG12</t>
  </si>
  <si>
    <t>Applications mathématiques aux autres disciplines</t>
  </si>
  <si>
    <r>
      <rPr>
        <b/>
        <sz val="11"/>
        <color theme="1"/>
        <rFont val="Times New Roman"/>
        <family val="1"/>
      </rPr>
      <t>Spécialité :</t>
    </r>
    <r>
      <rPr>
        <sz val="11"/>
        <color theme="1"/>
        <rFont val="Times New Roman"/>
        <family val="1"/>
      </rPr>
      <t xml:space="preserve">  Mathématiques Générales</t>
    </r>
  </si>
  <si>
    <t xml:space="preserve">Décision : </t>
  </si>
  <si>
    <t>Semestres V</t>
  </si>
  <si>
    <t>UEF</t>
  </si>
  <si>
    <t>MG 13</t>
  </si>
  <si>
    <t>Introduction Analyse Hilbertienne</t>
  </si>
  <si>
    <t>Mesure-Intégration</t>
  </si>
  <si>
    <t>MG 14</t>
  </si>
  <si>
    <t>Equations différentielles</t>
  </si>
  <si>
    <t>Equations physique mathématiques</t>
  </si>
  <si>
    <t>UEM</t>
  </si>
  <si>
    <t>MG 15</t>
  </si>
  <si>
    <t>Optimisation sans contraintes</t>
  </si>
  <si>
    <t>UED</t>
  </si>
  <si>
    <t>MG 16</t>
  </si>
  <si>
    <t>Didactiques des mathématiques</t>
  </si>
  <si>
    <t>Semestre VI</t>
  </si>
  <si>
    <t>MG 17</t>
  </si>
  <si>
    <t>Equations au dérivées partielles</t>
  </si>
  <si>
    <t>Introduction à théorie des opérateurs</t>
  </si>
  <si>
    <t>UET</t>
  </si>
  <si>
    <t>MG 18</t>
  </si>
  <si>
    <t>Méthodologie pédagogique</t>
  </si>
  <si>
    <t>MG 19</t>
  </si>
  <si>
    <t>Géométrie différentielle</t>
  </si>
  <si>
    <t>Transformations intégrales</t>
  </si>
  <si>
    <r>
      <rPr>
        <b/>
        <sz val="11"/>
        <color theme="1"/>
        <rFont val="Times New Roman"/>
        <family val="1"/>
      </rPr>
      <t xml:space="preserve">Niveau : </t>
    </r>
    <r>
      <rPr>
        <sz val="11"/>
        <color theme="1"/>
        <rFont val="Times New Roman"/>
        <family val="1"/>
      </rPr>
      <t>Licence 2 éme année</t>
    </r>
  </si>
  <si>
    <r>
      <rPr>
        <b/>
        <sz val="11"/>
        <color theme="1"/>
        <rFont val="Times New Roman"/>
        <family val="1"/>
      </rPr>
      <t xml:space="preserve">Niveau : </t>
    </r>
    <r>
      <rPr>
        <sz val="11"/>
        <color theme="1"/>
        <rFont val="Times New Roman"/>
        <family val="1"/>
      </rPr>
      <t>Licence 3 éme année</t>
    </r>
  </si>
  <si>
    <r>
      <rPr>
        <b/>
        <sz val="11"/>
        <color theme="1"/>
        <rFont val="Times New Roman"/>
        <family val="1"/>
      </rPr>
      <t xml:space="preserve">Niveau : </t>
    </r>
    <r>
      <rPr>
        <sz val="11"/>
        <color theme="1"/>
        <rFont val="Times New Roman"/>
        <family val="1"/>
      </rPr>
      <t>Licence 1ère année</t>
    </r>
  </si>
</sst>
</file>

<file path=xl/styles.xml><?xml version="1.0" encoding="utf-8"?>
<styleSheet xmlns="http://schemas.openxmlformats.org/spreadsheetml/2006/main">
  <numFmts count="6">
    <numFmt numFmtId="164" formatCode="&quot;Moyenne annuelle : &quot;##.##&quot;/20&quot;"/>
    <numFmt numFmtId="165" formatCode="&quot;Total des crédits cumulés pour l'année (S1+S2) : &quot;##"/>
    <numFmt numFmtId="166" formatCode="&quot;Total des crédits cumulés dans le cursus : &quot;##"/>
    <numFmt numFmtId="167" formatCode="&quot;Moyenne annuelle : &quot;##.00&quot;/20&quot;"/>
    <numFmt numFmtId="168" formatCode="&quot;Total des crédits cumulés pour l'année (S3+S4) : &quot;##"/>
    <numFmt numFmtId="169" formatCode="&quot;Total des crédits cumulés pour l'année (S5+S6) : &quot;##"/>
  </numFmts>
  <fonts count="7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0" fillId="0" borderId="0" xfId="0"/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8" fontId="1" fillId="0" borderId="0" xfId="0" applyNumberFormat="1" applyFont="1" applyAlignment="1">
      <alignment horizontal="center" vertical="center"/>
    </xf>
    <xf numFmtId="168" fontId="1" fillId="0" borderId="0" xfId="0" applyNumberFormat="1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169" fontId="1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0" fillId="0" borderId="11" xfId="0" applyBorder="1"/>
    <xf numFmtId="0" fontId="2" fillId="0" borderId="1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17</xdr:col>
      <xdr:colOff>104775</xdr:colOff>
      <xdr:row>5</xdr:row>
      <xdr:rowOff>123825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xmlns="" id="{D78593F7-3F60-4095-84FE-37B51B8303F3}"/>
            </a:ext>
          </a:extLst>
        </xdr:cNvPr>
        <xdr:cNvGrpSpPr/>
      </xdr:nvGrpSpPr>
      <xdr:grpSpPr>
        <a:xfrm>
          <a:off x="523875" y="304800"/>
          <a:ext cx="9229725" cy="581025"/>
          <a:chOff x="523875" y="304800"/>
          <a:chExt cx="9229725" cy="581025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xmlns="" id="{D4953110-F8F1-4CAE-B218-263C9A3FDF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xmlns="" id="{C3D48473-FC0C-4F16-8955-43CD52DD51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17</xdr:col>
      <xdr:colOff>104775</xdr:colOff>
      <xdr:row>5</xdr:row>
      <xdr:rowOff>123825</xdr:rowOff>
    </xdr:to>
    <xdr:grpSp>
      <xdr:nvGrpSpPr>
        <xdr:cNvPr id="2" name="Groupe 1">
          <a:extLst>
            <a:ext uri="{FF2B5EF4-FFF2-40B4-BE49-F238E27FC236}">
              <a16:creationId xmlns="" xmlns:a16="http://schemas.microsoft.com/office/drawing/2014/main" id="{474901BA-3627-4FBC-B240-4EE307FD7152}"/>
            </a:ext>
          </a:extLst>
        </xdr:cNvPr>
        <xdr:cNvGrpSpPr/>
      </xdr:nvGrpSpPr>
      <xdr:grpSpPr>
        <a:xfrm>
          <a:off x="523875" y="304800"/>
          <a:ext cx="9229725" cy="581025"/>
          <a:chOff x="523875" y="304800"/>
          <a:chExt cx="9229725" cy="581025"/>
        </a:xfrm>
      </xdr:grpSpPr>
      <xdr:pic>
        <xdr:nvPicPr>
          <xdr:cNvPr id="3" name="Image 2">
            <a:extLst>
              <a:ext uri="{FF2B5EF4-FFF2-40B4-BE49-F238E27FC236}">
                <a16:creationId xmlns="" xmlns:a16="http://schemas.microsoft.com/office/drawing/2014/main" id="{EDDB0FCA-8EF7-4A2B-BCB5-FF1BB952800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4" name="Image 3">
            <a:extLst>
              <a:ext uri="{FF2B5EF4-FFF2-40B4-BE49-F238E27FC236}">
                <a16:creationId xmlns="" xmlns:a16="http://schemas.microsoft.com/office/drawing/2014/main" id="{1E6840B1-5D07-4491-A7BE-ACA4B739F9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</xdr:row>
      <xdr:rowOff>0</xdr:rowOff>
    </xdr:from>
    <xdr:to>
      <xdr:col>17</xdr:col>
      <xdr:colOff>104775</xdr:colOff>
      <xdr:row>5</xdr:row>
      <xdr:rowOff>123825</xdr:rowOff>
    </xdr:to>
    <xdr:grpSp>
      <xdr:nvGrpSpPr>
        <xdr:cNvPr id="2" name="Groupe 1">
          <a:extLst>
            <a:ext uri="{FF2B5EF4-FFF2-40B4-BE49-F238E27FC236}">
              <a16:creationId xmlns="" xmlns:a16="http://schemas.microsoft.com/office/drawing/2014/main" id="{37860A6A-221B-4B0B-90DE-3B8EFF6D0CB3}"/>
            </a:ext>
          </a:extLst>
        </xdr:cNvPr>
        <xdr:cNvGrpSpPr/>
      </xdr:nvGrpSpPr>
      <xdr:grpSpPr>
        <a:xfrm>
          <a:off x="523875" y="304800"/>
          <a:ext cx="9296400" cy="581025"/>
          <a:chOff x="523875" y="304800"/>
          <a:chExt cx="9229725" cy="581025"/>
        </a:xfrm>
      </xdr:grpSpPr>
      <xdr:pic>
        <xdr:nvPicPr>
          <xdr:cNvPr id="3" name="Image 2">
            <a:extLst>
              <a:ext uri="{FF2B5EF4-FFF2-40B4-BE49-F238E27FC236}">
                <a16:creationId xmlns="" xmlns:a16="http://schemas.microsoft.com/office/drawing/2014/main" id="{77FA4D8C-CC12-486E-8C9D-759D0DECAF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8820150" y="304800"/>
            <a:ext cx="933450" cy="581025"/>
          </a:xfrm>
          <a:prstGeom prst="rect">
            <a:avLst/>
          </a:prstGeom>
          <a:noFill/>
        </xdr:spPr>
      </xdr:pic>
      <xdr:pic>
        <xdr:nvPicPr>
          <xdr:cNvPr id="4" name="Image 3">
            <a:extLst>
              <a:ext uri="{FF2B5EF4-FFF2-40B4-BE49-F238E27FC236}">
                <a16:creationId xmlns="" xmlns:a16="http://schemas.microsoft.com/office/drawing/2014/main" id="{61B9F8A3-95FA-417C-A06B-F311EF6E9D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523875" y="304800"/>
            <a:ext cx="933450" cy="5810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F29" sqref="F29:G33"/>
    </sheetView>
  </sheetViews>
  <sheetFormatPr baseColWidth="10" defaultRowHeight="12"/>
  <cols>
    <col min="1" max="1" width="3.28515625" style="1" customWidth="1"/>
    <col min="2" max="2" width="7.85546875" style="1" customWidth="1"/>
    <col min="3" max="3" width="14.28515625" style="1" customWidth="1"/>
    <col min="4" max="5" width="7.85546875" style="1" customWidth="1"/>
    <col min="6" max="6" width="14.28515625" style="1" customWidth="1"/>
    <col min="7" max="7" width="10.7109375" style="1" customWidth="1"/>
    <col min="8" max="18" width="7.85546875" style="1" customWidth="1"/>
    <col min="19" max="16384" width="11.42578125" style="1"/>
  </cols>
  <sheetData>
    <row r="1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4" spans="1:18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9" spans="1:18" s="2" customFormat="1" ht="15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1" spans="1:18" s="2" customFormat="1" ht="15">
      <c r="B11" s="2" t="s">
        <v>60</v>
      </c>
    </row>
    <row r="12" spans="1:18" s="2" customFormat="1" ht="15">
      <c r="B12" s="2" t="s">
        <v>61</v>
      </c>
      <c r="D12" s="13" t="s">
        <v>62</v>
      </c>
      <c r="G12" s="2" t="s">
        <v>63</v>
      </c>
    </row>
    <row r="13" spans="1:18" s="2" customFormat="1" ht="15">
      <c r="B13" s="2" t="s">
        <v>6</v>
      </c>
      <c r="E13" s="2" t="s">
        <v>7</v>
      </c>
      <c r="I13" s="2" t="s">
        <v>59</v>
      </c>
    </row>
    <row r="14" spans="1:18" s="2" customFormat="1" ht="15">
      <c r="B14" s="2" t="s">
        <v>8</v>
      </c>
      <c r="H14" s="2" t="s">
        <v>119</v>
      </c>
    </row>
    <row r="16" spans="1:18" ht="29.25" customHeight="1">
      <c r="A16" s="28" t="s">
        <v>9</v>
      </c>
      <c r="B16" s="36" t="s">
        <v>10</v>
      </c>
      <c r="C16" s="37"/>
      <c r="D16" s="37"/>
      <c r="E16" s="38"/>
      <c r="F16" s="39" t="s">
        <v>11</v>
      </c>
      <c r="G16" s="40"/>
      <c r="H16" s="40"/>
      <c r="I16" s="41"/>
      <c r="J16" s="25" t="s">
        <v>12</v>
      </c>
      <c r="K16" s="26"/>
      <c r="L16" s="26"/>
      <c r="M16" s="26"/>
      <c r="N16" s="26"/>
      <c r="O16" s="26"/>
      <c r="P16" s="26"/>
      <c r="Q16" s="26"/>
      <c r="R16" s="27"/>
    </row>
    <row r="17" spans="1:18">
      <c r="A17" s="29"/>
      <c r="B17" s="17" t="s">
        <v>13</v>
      </c>
      <c r="C17" s="17" t="s">
        <v>14</v>
      </c>
      <c r="D17" s="15" t="s">
        <v>15</v>
      </c>
      <c r="E17" s="17" t="s">
        <v>16</v>
      </c>
      <c r="F17" s="19" t="s">
        <v>17</v>
      </c>
      <c r="G17" s="20"/>
      <c r="H17" s="15" t="s">
        <v>18</v>
      </c>
      <c r="I17" s="17" t="s">
        <v>16</v>
      </c>
      <c r="J17" s="25" t="s">
        <v>19</v>
      </c>
      <c r="K17" s="26"/>
      <c r="L17" s="27"/>
      <c r="M17" s="25" t="s">
        <v>20</v>
      </c>
      <c r="N17" s="26"/>
      <c r="O17" s="27"/>
      <c r="P17" s="25" t="s">
        <v>21</v>
      </c>
      <c r="Q17" s="26"/>
      <c r="R17" s="27"/>
    </row>
    <row r="18" spans="1:18" ht="22.5" customHeight="1">
      <c r="A18" s="35"/>
      <c r="B18" s="18"/>
      <c r="C18" s="18"/>
      <c r="D18" s="16"/>
      <c r="E18" s="18"/>
      <c r="F18" s="21"/>
      <c r="G18" s="22"/>
      <c r="H18" s="16"/>
      <c r="I18" s="18"/>
      <c r="J18" s="3" t="s">
        <v>22</v>
      </c>
      <c r="K18" s="3" t="s">
        <v>23</v>
      </c>
      <c r="L18" s="3" t="s">
        <v>24</v>
      </c>
      <c r="M18" s="3" t="s">
        <v>22</v>
      </c>
      <c r="N18" s="3" t="s">
        <v>23</v>
      </c>
      <c r="O18" s="3" t="s">
        <v>24</v>
      </c>
      <c r="P18" s="3" t="s">
        <v>22</v>
      </c>
      <c r="Q18" s="3" t="s">
        <v>23</v>
      </c>
      <c r="R18" s="3" t="s">
        <v>24</v>
      </c>
    </row>
    <row r="19" spans="1:18">
      <c r="A19" s="28" t="s">
        <v>25</v>
      </c>
      <c r="B19" s="17" t="s">
        <v>26</v>
      </c>
      <c r="C19" s="30" t="s">
        <v>27</v>
      </c>
      <c r="D19" s="31">
        <v>4</v>
      </c>
      <c r="E19" s="31">
        <v>4</v>
      </c>
      <c r="F19" s="33" t="s">
        <v>28</v>
      </c>
      <c r="G19" s="34"/>
      <c r="H19" s="4">
        <v>2</v>
      </c>
      <c r="I19" s="4">
        <v>2</v>
      </c>
      <c r="J19" s="5"/>
      <c r="K19" s="4">
        <f t="shared" ref="K19:K35" si="0">IF(J19&gt;=10,H19,0)</f>
        <v>0</v>
      </c>
      <c r="L19" s="4" t="s">
        <v>29</v>
      </c>
      <c r="M19" s="43">
        <f>ROUND((I19*J19+I20*J20)/SUM(I19:I20),2)</f>
        <v>0</v>
      </c>
      <c r="N19" s="31">
        <f>IF(M19&gt;=10,SUM(H19:H20),SUM(K19:K20))</f>
        <v>0</v>
      </c>
      <c r="O19" s="31" t="s">
        <v>29</v>
      </c>
      <c r="P19" s="43">
        <f>ROUND((M19*E19+M21*E21+M24*E24+M26*E26)/SUM(E19:E26),2)</f>
        <v>0</v>
      </c>
      <c r="Q19" s="31">
        <f>N19+N21+N24+N26</f>
        <v>0</v>
      </c>
      <c r="R19" s="31" t="s">
        <v>29</v>
      </c>
    </row>
    <row r="20" spans="1:18" ht="24" customHeight="1">
      <c r="A20" s="29"/>
      <c r="B20" s="18"/>
      <c r="C20" s="30"/>
      <c r="D20" s="32"/>
      <c r="E20" s="32"/>
      <c r="F20" s="46" t="s">
        <v>30</v>
      </c>
      <c r="G20" s="46"/>
      <c r="H20" s="4">
        <v>2</v>
      </c>
      <c r="I20" s="4">
        <v>2</v>
      </c>
      <c r="J20" s="5"/>
      <c r="K20" s="4">
        <f t="shared" si="0"/>
        <v>0</v>
      </c>
      <c r="L20" s="4" t="s">
        <v>29</v>
      </c>
      <c r="M20" s="45"/>
      <c r="N20" s="32"/>
      <c r="O20" s="32"/>
      <c r="P20" s="44"/>
      <c r="Q20" s="42"/>
      <c r="R20" s="42"/>
    </row>
    <row r="21" spans="1:18">
      <c r="A21" s="29"/>
      <c r="B21" s="17" t="s">
        <v>31</v>
      </c>
      <c r="C21" s="30" t="s">
        <v>32</v>
      </c>
      <c r="D21" s="31">
        <v>17</v>
      </c>
      <c r="E21" s="31">
        <v>10</v>
      </c>
      <c r="F21" s="33" t="s">
        <v>33</v>
      </c>
      <c r="G21" s="34"/>
      <c r="H21" s="4">
        <v>6</v>
      </c>
      <c r="I21" s="4">
        <v>4</v>
      </c>
      <c r="J21" s="5"/>
      <c r="K21" s="4">
        <f t="shared" si="0"/>
        <v>0</v>
      </c>
      <c r="L21" s="4" t="s">
        <v>29</v>
      </c>
      <c r="M21" s="43">
        <f t="shared" ref="M21:M27" si="1">ROUND((J21*I21+J22*I22+J23*I23)/SUM(I21:I23),2)</f>
        <v>0</v>
      </c>
      <c r="N21" s="31">
        <f t="shared" ref="N21:N27" si="2">IF(M21&gt;=10,SUM(H21:H23),SUM(K21:K23))</f>
        <v>0</v>
      </c>
      <c r="O21" s="31" t="s">
        <v>29</v>
      </c>
      <c r="P21" s="44"/>
      <c r="Q21" s="42"/>
      <c r="R21" s="42"/>
    </row>
    <row r="22" spans="1:18">
      <c r="A22" s="29"/>
      <c r="B22" s="47"/>
      <c r="C22" s="30"/>
      <c r="D22" s="42"/>
      <c r="E22" s="42"/>
      <c r="F22" s="33" t="s">
        <v>34</v>
      </c>
      <c r="G22" s="34"/>
      <c r="H22" s="4">
        <v>5</v>
      </c>
      <c r="I22" s="4">
        <v>2</v>
      </c>
      <c r="J22" s="5"/>
      <c r="K22" s="4">
        <f t="shared" si="0"/>
        <v>0</v>
      </c>
      <c r="L22" s="4" t="s">
        <v>29</v>
      </c>
      <c r="M22" s="44"/>
      <c r="N22" s="42"/>
      <c r="O22" s="42"/>
      <c r="P22" s="44"/>
      <c r="Q22" s="42"/>
      <c r="R22" s="42"/>
    </row>
    <row r="23" spans="1:18">
      <c r="A23" s="29"/>
      <c r="B23" s="18"/>
      <c r="C23" s="30"/>
      <c r="D23" s="32"/>
      <c r="E23" s="32"/>
      <c r="F23" s="33" t="s">
        <v>35</v>
      </c>
      <c r="G23" s="34"/>
      <c r="H23" s="4">
        <v>6</v>
      </c>
      <c r="I23" s="4">
        <v>4</v>
      </c>
      <c r="J23" s="5"/>
      <c r="K23" s="4">
        <f t="shared" si="0"/>
        <v>0</v>
      </c>
      <c r="L23" s="4" t="s">
        <v>29</v>
      </c>
      <c r="M23" s="45"/>
      <c r="N23" s="32"/>
      <c r="O23" s="32"/>
      <c r="P23" s="44"/>
      <c r="Q23" s="42"/>
      <c r="R23" s="42"/>
    </row>
    <row r="24" spans="1:18" ht="24" customHeight="1">
      <c r="A24" s="29"/>
      <c r="B24" s="17" t="s">
        <v>36</v>
      </c>
      <c r="C24" s="30" t="s">
        <v>37</v>
      </c>
      <c r="D24" s="31">
        <v>7</v>
      </c>
      <c r="E24" s="31">
        <v>2</v>
      </c>
      <c r="F24" s="46" t="s">
        <v>38</v>
      </c>
      <c r="G24" s="46"/>
      <c r="H24" s="4">
        <v>4</v>
      </c>
      <c r="I24" s="4">
        <v>1</v>
      </c>
      <c r="J24" s="5"/>
      <c r="K24" s="4">
        <f t="shared" si="0"/>
        <v>0</v>
      </c>
      <c r="L24" s="4" t="s">
        <v>29</v>
      </c>
      <c r="M24" s="43">
        <f>ROUND((I24*J24+I25*J25)/SUM(I24:I25),2)</f>
        <v>0</v>
      </c>
      <c r="N24" s="31">
        <f>IF(M24&gt;=10,SUM(H24:H25),SUM(K24:K25))</f>
        <v>0</v>
      </c>
      <c r="O24" s="31" t="s">
        <v>29</v>
      </c>
      <c r="P24" s="44"/>
      <c r="Q24" s="42"/>
      <c r="R24" s="42"/>
    </row>
    <row r="25" spans="1:18">
      <c r="A25" s="29"/>
      <c r="B25" s="18"/>
      <c r="C25" s="30"/>
      <c r="D25" s="32"/>
      <c r="E25" s="32"/>
      <c r="F25" s="33" t="s">
        <v>39</v>
      </c>
      <c r="G25" s="34"/>
      <c r="H25" s="4">
        <v>3</v>
      </c>
      <c r="I25" s="4">
        <v>1</v>
      </c>
      <c r="J25" s="5"/>
      <c r="K25" s="4">
        <f t="shared" si="0"/>
        <v>0</v>
      </c>
      <c r="L25" s="4" t="s">
        <v>29</v>
      </c>
      <c r="M25" s="45"/>
      <c r="N25" s="32"/>
      <c r="O25" s="32"/>
      <c r="P25" s="44"/>
      <c r="Q25" s="42"/>
      <c r="R25" s="42"/>
    </row>
    <row r="26" spans="1:18" ht="15">
      <c r="A26" s="29"/>
      <c r="B26" s="6" t="s">
        <v>40</v>
      </c>
      <c r="C26" s="11" t="s">
        <v>41</v>
      </c>
      <c r="D26" s="7">
        <v>2</v>
      </c>
      <c r="E26" s="7">
        <v>1</v>
      </c>
      <c r="F26" s="33" t="s">
        <v>42</v>
      </c>
      <c r="G26" s="34"/>
      <c r="H26" s="4">
        <v>2</v>
      </c>
      <c r="I26" s="4">
        <v>1</v>
      </c>
      <c r="J26" s="5"/>
      <c r="K26" s="4">
        <f t="shared" si="0"/>
        <v>0</v>
      </c>
      <c r="L26" s="4" t="s">
        <v>29</v>
      </c>
      <c r="M26" s="8">
        <f>ROUND((J26*I26)/SUM(I26:I26),2)</f>
        <v>0</v>
      </c>
      <c r="N26" s="7">
        <f>IF(M26&gt;=10,SUM(H26:H26),SUM(K26:K26))</f>
        <v>0</v>
      </c>
      <c r="O26" s="7" t="s">
        <v>29</v>
      </c>
      <c r="P26" s="44"/>
      <c r="Q26" s="42"/>
      <c r="R26" s="42"/>
    </row>
    <row r="27" spans="1:18">
      <c r="A27" s="28" t="s">
        <v>43</v>
      </c>
      <c r="B27" s="17" t="s">
        <v>31</v>
      </c>
      <c r="C27" s="30" t="s">
        <v>44</v>
      </c>
      <c r="D27" s="31">
        <v>11</v>
      </c>
      <c r="E27" s="31">
        <v>5</v>
      </c>
      <c r="F27" s="33" t="s">
        <v>45</v>
      </c>
      <c r="G27" s="34"/>
      <c r="H27" s="4">
        <v>4</v>
      </c>
      <c r="I27" s="4">
        <v>2</v>
      </c>
      <c r="J27" s="5"/>
      <c r="K27" s="4">
        <f t="shared" si="0"/>
        <v>0</v>
      </c>
      <c r="L27" s="4" t="s">
        <v>29</v>
      </c>
      <c r="M27" s="43">
        <f t="shared" si="1"/>
        <v>0</v>
      </c>
      <c r="N27" s="31">
        <f t="shared" si="2"/>
        <v>0</v>
      </c>
      <c r="O27" s="31" t="s">
        <v>29</v>
      </c>
      <c r="P27" s="43">
        <f>ROUND((M27*E27+M30*E30+M32*E32+M34*E34)/SUM(E27:E35),2)</f>
        <v>0</v>
      </c>
      <c r="Q27" s="31">
        <f>N27+N30+N32+N34</f>
        <v>0</v>
      </c>
      <c r="R27" s="31" t="s">
        <v>29</v>
      </c>
    </row>
    <row r="28" spans="1:18">
      <c r="A28" s="29"/>
      <c r="B28" s="47"/>
      <c r="C28" s="30"/>
      <c r="D28" s="42"/>
      <c r="E28" s="42"/>
      <c r="F28" s="33" t="s">
        <v>46</v>
      </c>
      <c r="G28" s="34"/>
      <c r="H28" s="4">
        <v>4</v>
      </c>
      <c r="I28" s="4">
        <v>2</v>
      </c>
      <c r="J28" s="5"/>
      <c r="K28" s="4">
        <f t="shared" si="0"/>
        <v>0</v>
      </c>
      <c r="L28" s="4" t="s">
        <v>29</v>
      </c>
      <c r="M28" s="44"/>
      <c r="N28" s="42"/>
      <c r="O28" s="42"/>
      <c r="P28" s="44"/>
      <c r="Q28" s="42"/>
      <c r="R28" s="42"/>
    </row>
    <row r="29" spans="1:18" ht="24" customHeight="1">
      <c r="A29" s="29"/>
      <c r="B29" s="18"/>
      <c r="C29" s="30"/>
      <c r="D29" s="32"/>
      <c r="E29" s="32"/>
      <c r="F29" s="65" t="s">
        <v>47</v>
      </c>
      <c r="G29" s="65"/>
      <c r="H29" s="4">
        <v>3</v>
      </c>
      <c r="I29" s="4">
        <v>1</v>
      </c>
      <c r="J29" s="5"/>
      <c r="K29" s="4">
        <f t="shared" si="0"/>
        <v>0</v>
      </c>
      <c r="L29" s="4" t="s">
        <v>29</v>
      </c>
      <c r="M29" s="45"/>
      <c r="N29" s="32"/>
      <c r="O29" s="32"/>
      <c r="P29" s="44"/>
      <c r="Q29" s="42"/>
      <c r="R29" s="42"/>
    </row>
    <row r="30" spans="1:18" ht="24" customHeight="1">
      <c r="A30" s="29"/>
      <c r="B30" s="17" t="s">
        <v>31</v>
      </c>
      <c r="C30" s="30" t="s">
        <v>48</v>
      </c>
      <c r="D30" s="31">
        <v>9</v>
      </c>
      <c r="E30" s="31">
        <v>5</v>
      </c>
      <c r="F30" s="65" t="s">
        <v>49</v>
      </c>
      <c r="G30" s="65"/>
      <c r="H30" s="4">
        <v>5</v>
      </c>
      <c r="I30" s="4">
        <v>3</v>
      </c>
      <c r="J30" s="5"/>
      <c r="K30" s="4">
        <f t="shared" si="0"/>
        <v>0</v>
      </c>
      <c r="L30" s="4" t="s">
        <v>29</v>
      </c>
      <c r="M30" s="43">
        <f>ROUND((J30*I30+J31*I31)/SUM(I30:I31),2)</f>
        <v>0</v>
      </c>
      <c r="N30" s="31">
        <f>IF(M30&gt;=10,SUM(H30:H31),SUM(K30:K31))</f>
        <v>0</v>
      </c>
      <c r="O30" s="31" t="s">
        <v>29</v>
      </c>
      <c r="P30" s="44"/>
      <c r="Q30" s="42"/>
      <c r="R30" s="42"/>
    </row>
    <row r="31" spans="1:18">
      <c r="A31" s="29"/>
      <c r="B31" s="18"/>
      <c r="C31" s="30"/>
      <c r="D31" s="32"/>
      <c r="E31" s="32"/>
      <c r="F31" s="66" t="s">
        <v>50</v>
      </c>
      <c r="G31" s="66"/>
      <c r="H31" s="4">
        <v>4</v>
      </c>
      <c r="I31" s="4">
        <v>2</v>
      </c>
      <c r="J31" s="5"/>
      <c r="K31" s="4">
        <f t="shared" si="0"/>
        <v>0</v>
      </c>
      <c r="L31" s="4" t="s">
        <v>29</v>
      </c>
      <c r="M31" s="45"/>
      <c r="N31" s="32"/>
      <c r="O31" s="32"/>
      <c r="P31" s="44"/>
      <c r="Q31" s="42"/>
      <c r="R31" s="42"/>
    </row>
    <row r="32" spans="1:18" ht="24" customHeight="1">
      <c r="A32" s="29"/>
      <c r="B32" s="17" t="s">
        <v>36</v>
      </c>
      <c r="C32" s="30" t="s">
        <v>51</v>
      </c>
      <c r="D32" s="31">
        <v>7</v>
      </c>
      <c r="E32" s="31">
        <v>3</v>
      </c>
      <c r="F32" s="65" t="s">
        <v>52</v>
      </c>
      <c r="G32" s="65"/>
      <c r="H32" s="4">
        <v>4</v>
      </c>
      <c r="I32" s="4">
        <v>2</v>
      </c>
      <c r="J32" s="5"/>
      <c r="K32" s="4">
        <f t="shared" si="0"/>
        <v>0</v>
      </c>
      <c r="L32" s="4" t="s">
        <v>29</v>
      </c>
      <c r="M32" s="43">
        <f>ROUND((J32*I32+J33*I33)/SUM(I32:I33),2)</f>
        <v>0</v>
      </c>
      <c r="N32" s="31">
        <f>IF(M32&gt;=10,SUM(H32:H33),SUM(K32:K33))</f>
        <v>0</v>
      </c>
      <c r="O32" s="31" t="s">
        <v>29</v>
      </c>
      <c r="P32" s="44"/>
      <c r="Q32" s="42"/>
      <c r="R32" s="42"/>
    </row>
    <row r="33" spans="1:18" ht="24" customHeight="1">
      <c r="A33" s="29"/>
      <c r="B33" s="18"/>
      <c r="C33" s="30"/>
      <c r="D33" s="32"/>
      <c r="E33" s="32"/>
      <c r="F33" s="65" t="s">
        <v>53</v>
      </c>
      <c r="G33" s="65"/>
      <c r="H33" s="4">
        <v>3</v>
      </c>
      <c r="I33" s="4">
        <v>1</v>
      </c>
      <c r="J33" s="5"/>
      <c r="K33" s="4">
        <f t="shared" si="0"/>
        <v>0</v>
      </c>
      <c r="L33" s="4" t="s">
        <v>29</v>
      </c>
      <c r="M33" s="45"/>
      <c r="N33" s="32"/>
      <c r="O33" s="32"/>
      <c r="P33" s="44"/>
      <c r="Q33" s="42"/>
      <c r="R33" s="42"/>
    </row>
    <row r="34" spans="1:18">
      <c r="A34" s="29"/>
      <c r="B34" s="17" t="s">
        <v>40</v>
      </c>
      <c r="C34" s="30" t="s">
        <v>54</v>
      </c>
      <c r="D34" s="31">
        <v>3</v>
      </c>
      <c r="E34" s="31">
        <v>3</v>
      </c>
      <c r="F34" s="33" t="s">
        <v>55</v>
      </c>
      <c r="G34" s="34"/>
      <c r="H34" s="4">
        <v>1</v>
      </c>
      <c r="I34" s="4">
        <v>1</v>
      </c>
      <c r="J34" s="5"/>
      <c r="K34" s="4">
        <f t="shared" si="0"/>
        <v>0</v>
      </c>
      <c r="L34" s="4" t="s">
        <v>29</v>
      </c>
      <c r="M34" s="43">
        <f>ROUND((J34*I34+J35*I35)/SUM(I34:I35),2)</f>
        <v>0</v>
      </c>
      <c r="N34" s="31">
        <f>IF(M34&gt;=10,SUM(H34:H35),SUM(K34:K35))</f>
        <v>0</v>
      </c>
      <c r="O34" s="31" t="s">
        <v>29</v>
      </c>
      <c r="P34" s="44"/>
      <c r="Q34" s="42"/>
      <c r="R34" s="42"/>
    </row>
    <row r="35" spans="1:18">
      <c r="A35" s="35"/>
      <c r="B35" s="18"/>
      <c r="C35" s="30"/>
      <c r="D35" s="32"/>
      <c r="E35" s="32"/>
      <c r="F35" s="33" t="s">
        <v>56</v>
      </c>
      <c r="G35" s="34"/>
      <c r="H35" s="4">
        <v>2</v>
      </c>
      <c r="I35" s="4">
        <v>2</v>
      </c>
      <c r="J35" s="5"/>
      <c r="K35" s="4">
        <f t="shared" si="0"/>
        <v>0</v>
      </c>
      <c r="L35" s="4" t="s">
        <v>29</v>
      </c>
      <c r="M35" s="45"/>
      <c r="N35" s="32"/>
      <c r="O35" s="32"/>
      <c r="P35" s="45"/>
      <c r="Q35" s="32"/>
      <c r="R35" s="32"/>
    </row>
    <row r="37" spans="1:18">
      <c r="B37" s="48">
        <f>(P19+P27)/2</f>
        <v>0</v>
      </c>
      <c r="C37" s="48"/>
      <c r="D37" s="48"/>
      <c r="E37" s="9"/>
      <c r="F37" s="49">
        <f>Q19+Q27</f>
        <v>0</v>
      </c>
      <c r="G37" s="49"/>
      <c r="H37" s="49"/>
      <c r="I37" s="49"/>
      <c r="J37" s="49"/>
      <c r="M37" s="50">
        <f>F37</f>
        <v>0</v>
      </c>
      <c r="N37" s="50"/>
      <c r="O37" s="50"/>
      <c r="P37" s="50"/>
      <c r="Q37" s="50"/>
      <c r="R37" s="50"/>
    </row>
    <row r="38" spans="1:18">
      <c r="B38" s="10" t="s">
        <v>92</v>
      </c>
    </row>
    <row r="39" spans="1:18">
      <c r="E39" s="23" t="s">
        <v>57</v>
      </c>
      <c r="F39" s="23"/>
      <c r="G39" s="23"/>
      <c r="H39" s="23"/>
      <c r="J39" s="23" t="s">
        <v>58</v>
      </c>
      <c r="K39" s="23"/>
      <c r="L39" s="23"/>
      <c r="M39" s="23"/>
      <c r="N39" s="23"/>
    </row>
  </sheetData>
  <mergeCells count="99">
    <mergeCell ref="Q27:Q35"/>
    <mergeCell ref="R27:R35"/>
    <mergeCell ref="B37:D37"/>
    <mergeCell ref="F37:J37"/>
    <mergeCell ref="M37:R37"/>
    <mergeCell ref="E39:H39"/>
    <mergeCell ref="J39:N39"/>
    <mergeCell ref="O34:O35"/>
    <mergeCell ref="B32:B33"/>
    <mergeCell ref="C32:C33"/>
    <mergeCell ref="D32:D33"/>
    <mergeCell ref="E32:E33"/>
    <mergeCell ref="F32:G32"/>
    <mergeCell ref="M32:M33"/>
    <mergeCell ref="F35:G35"/>
    <mergeCell ref="M30:M31"/>
    <mergeCell ref="F31:G31"/>
    <mergeCell ref="N27:N29"/>
    <mergeCell ref="O27:O29"/>
    <mergeCell ref="P27:P35"/>
    <mergeCell ref="F28:G28"/>
    <mergeCell ref="F29:G29"/>
    <mergeCell ref="N30:N31"/>
    <mergeCell ref="O30:O31"/>
    <mergeCell ref="N32:N33"/>
    <mergeCell ref="F30:G30"/>
    <mergeCell ref="O32:O33"/>
    <mergeCell ref="F33:G33"/>
    <mergeCell ref="F34:G34"/>
    <mergeCell ref="M34:M35"/>
    <mergeCell ref="N34:N35"/>
    <mergeCell ref="F27:G27"/>
    <mergeCell ref="M27:M29"/>
    <mergeCell ref="B24:B25"/>
    <mergeCell ref="C24:C25"/>
    <mergeCell ref="D24:D25"/>
    <mergeCell ref="E24:E25"/>
    <mergeCell ref="F24:G24"/>
    <mergeCell ref="M24:M25"/>
    <mergeCell ref="A27:A35"/>
    <mergeCell ref="B27:B29"/>
    <mergeCell ref="C27:C29"/>
    <mergeCell ref="D27:D29"/>
    <mergeCell ref="E27:E29"/>
    <mergeCell ref="B30:B31"/>
    <mergeCell ref="C30:C31"/>
    <mergeCell ref="D30:D31"/>
    <mergeCell ref="E30:E31"/>
    <mergeCell ref="B34:B35"/>
    <mergeCell ref="C34:C35"/>
    <mergeCell ref="D34:D35"/>
    <mergeCell ref="E34:E35"/>
    <mergeCell ref="Q19:Q26"/>
    <mergeCell ref="F20:G20"/>
    <mergeCell ref="B21:B23"/>
    <mergeCell ref="C21:C23"/>
    <mergeCell ref="D21:D23"/>
    <mergeCell ref="E21:E23"/>
    <mergeCell ref="F21:G21"/>
    <mergeCell ref="F22:G22"/>
    <mergeCell ref="F23:G23"/>
    <mergeCell ref="O24:O25"/>
    <mergeCell ref="F25:G25"/>
    <mergeCell ref="F26:G26"/>
    <mergeCell ref="F19:G19"/>
    <mergeCell ref="A16:A18"/>
    <mergeCell ref="B16:E16"/>
    <mergeCell ref="F16:I16"/>
    <mergeCell ref="J16:R16"/>
    <mergeCell ref="B17:B18"/>
    <mergeCell ref="C17:C18"/>
    <mergeCell ref="R19:R26"/>
    <mergeCell ref="M21:M23"/>
    <mergeCell ref="N21:N23"/>
    <mergeCell ref="O21:O23"/>
    <mergeCell ref="N24:N25"/>
    <mergeCell ref="M19:M20"/>
    <mergeCell ref="N19:N20"/>
    <mergeCell ref="O19:O20"/>
    <mergeCell ref="P19:P26"/>
    <mergeCell ref="A19:A26"/>
    <mergeCell ref="B19:B20"/>
    <mergeCell ref="C19:C20"/>
    <mergeCell ref="D19:D20"/>
    <mergeCell ref="E19:E20"/>
    <mergeCell ref="D17:D18"/>
    <mergeCell ref="E17:E18"/>
    <mergeCell ref="F17:G18"/>
    <mergeCell ref="H17:H18"/>
    <mergeCell ref="A1:R1"/>
    <mergeCell ref="A2:R2"/>
    <mergeCell ref="A4:R4"/>
    <mergeCell ref="A5:R5"/>
    <mergeCell ref="A6:R6"/>
    <mergeCell ref="A9:R9"/>
    <mergeCell ref="I17:I18"/>
    <mergeCell ref="J17:L17"/>
    <mergeCell ref="M17:O17"/>
    <mergeCell ref="P17:R1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6"/>
  <sheetViews>
    <sheetView topLeftCell="A4" workbookViewId="0">
      <selection activeCell="F32" sqref="F32:G32"/>
    </sheetView>
  </sheetViews>
  <sheetFormatPr baseColWidth="10" defaultRowHeight="12"/>
  <cols>
    <col min="1" max="1" width="3.28515625" style="1" customWidth="1"/>
    <col min="2" max="2" width="7.85546875" style="1" customWidth="1"/>
    <col min="3" max="3" width="14.28515625" style="1" customWidth="1"/>
    <col min="4" max="5" width="7.85546875" style="1" customWidth="1"/>
    <col min="6" max="6" width="14.28515625" style="1" customWidth="1"/>
    <col min="7" max="7" width="10.7109375" style="1" customWidth="1"/>
    <col min="8" max="18" width="7.85546875" style="1" customWidth="1"/>
    <col min="19" max="16384" width="11.42578125" style="1"/>
  </cols>
  <sheetData>
    <row r="1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4" spans="1:18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9" spans="1:18" s="2" customFormat="1" ht="15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1" spans="1:18" s="2" customFormat="1" ht="15">
      <c r="B11" s="2" t="s">
        <v>60</v>
      </c>
    </row>
    <row r="12" spans="1:18" s="2" customFormat="1" ht="15">
      <c r="B12" s="2" t="s">
        <v>61</v>
      </c>
      <c r="D12" s="13" t="s">
        <v>62</v>
      </c>
      <c r="G12" s="2" t="s">
        <v>63</v>
      </c>
    </row>
    <row r="13" spans="1:18" s="2" customFormat="1" ht="15">
      <c r="B13" s="2" t="s">
        <v>64</v>
      </c>
      <c r="E13" s="2" t="s">
        <v>7</v>
      </c>
      <c r="I13" s="2" t="s">
        <v>65</v>
      </c>
      <c r="N13" s="2" t="s">
        <v>91</v>
      </c>
    </row>
    <row r="14" spans="1:18" s="2" customFormat="1" ht="15">
      <c r="B14" s="2" t="s">
        <v>8</v>
      </c>
      <c r="G14" s="2" t="s">
        <v>117</v>
      </c>
    </row>
    <row r="16" spans="1:18" ht="29.25" customHeight="1">
      <c r="A16" s="28" t="s">
        <v>9</v>
      </c>
      <c r="B16" s="36" t="s">
        <v>10</v>
      </c>
      <c r="C16" s="37"/>
      <c r="D16" s="37"/>
      <c r="E16" s="38"/>
      <c r="F16" s="39" t="s">
        <v>11</v>
      </c>
      <c r="G16" s="40"/>
      <c r="H16" s="40"/>
      <c r="I16" s="41"/>
      <c r="J16" s="25" t="s">
        <v>12</v>
      </c>
      <c r="K16" s="26"/>
      <c r="L16" s="26"/>
      <c r="M16" s="26"/>
      <c r="N16" s="26"/>
      <c r="O16" s="26"/>
      <c r="P16" s="26"/>
      <c r="Q16" s="26"/>
      <c r="R16" s="27"/>
    </row>
    <row r="17" spans="1:18">
      <c r="A17" s="29"/>
      <c r="B17" s="17" t="s">
        <v>13</v>
      </c>
      <c r="C17" s="17" t="s">
        <v>14</v>
      </c>
      <c r="D17" s="15" t="s">
        <v>15</v>
      </c>
      <c r="E17" s="17" t="s">
        <v>16</v>
      </c>
      <c r="F17" s="19" t="s">
        <v>17</v>
      </c>
      <c r="G17" s="20"/>
      <c r="H17" s="15" t="s">
        <v>18</v>
      </c>
      <c r="I17" s="17" t="s">
        <v>16</v>
      </c>
      <c r="J17" s="25" t="s">
        <v>19</v>
      </c>
      <c r="K17" s="26"/>
      <c r="L17" s="27"/>
      <c r="M17" s="25" t="s">
        <v>20</v>
      </c>
      <c r="N17" s="26"/>
      <c r="O17" s="27"/>
      <c r="P17" s="25" t="s">
        <v>21</v>
      </c>
      <c r="Q17" s="26"/>
      <c r="R17" s="27"/>
    </row>
    <row r="18" spans="1:18" ht="22.5" customHeight="1">
      <c r="A18" s="35"/>
      <c r="B18" s="18"/>
      <c r="C18" s="18"/>
      <c r="D18" s="16"/>
      <c r="E18" s="18"/>
      <c r="F18" s="21"/>
      <c r="G18" s="22"/>
      <c r="H18" s="16"/>
      <c r="I18" s="18"/>
      <c r="J18" s="3" t="s">
        <v>22</v>
      </c>
      <c r="K18" s="3" t="s">
        <v>23</v>
      </c>
      <c r="L18" s="3" t="s">
        <v>24</v>
      </c>
      <c r="M18" s="3" t="s">
        <v>22</v>
      </c>
      <c r="N18" s="3" t="s">
        <v>23</v>
      </c>
      <c r="O18" s="3" t="s">
        <v>24</v>
      </c>
      <c r="P18" s="3" t="s">
        <v>22</v>
      </c>
      <c r="Q18" s="3" t="s">
        <v>23</v>
      </c>
      <c r="R18" s="3" t="s">
        <v>24</v>
      </c>
    </row>
    <row r="19" spans="1:18">
      <c r="A19" s="57" t="s">
        <v>66</v>
      </c>
      <c r="B19" s="58" t="s">
        <v>67</v>
      </c>
      <c r="C19" s="30" t="s">
        <v>68</v>
      </c>
      <c r="D19" s="54">
        <v>18</v>
      </c>
      <c r="E19" s="54">
        <v>9</v>
      </c>
      <c r="F19" s="55" t="s">
        <v>69</v>
      </c>
      <c r="G19" s="55"/>
      <c r="H19" s="4">
        <v>5</v>
      </c>
      <c r="I19" s="4">
        <v>2</v>
      </c>
      <c r="J19" s="5"/>
      <c r="K19" s="4">
        <f t="shared" ref="K19:K32" si="0">IF(J19&gt;=10,H19,0)</f>
        <v>0</v>
      </c>
      <c r="L19" s="4" t="s">
        <v>29</v>
      </c>
      <c r="M19" s="56">
        <f t="shared" ref="M19:M29" si="1">ROUND((J19*I19+J20*I20+J21*I21)/SUM(I19:I21),2)</f>
        <v>0</v>
      </c>
      <c r="N19" s="54">
        <f t="shared" ref="N19:N29" si="2">IF(M19&gt;=10,SUM(H19:H21),SUM(K19:K21))</f>
        <v>0</v>
      </c>
      <c r="O19" s="54" t="s">
        <v>29</v>
      </c>
      <c r="P19" s="54">
        <f>ROUND((M19*E19+M22*E22+M25*E25)/SUM(E19:E25),2)</f>
        <v>0</v>
      </c>
      <c r="Q19" s="54">
        <f>N19+N22+N25</f>
        <v>0</v>
      </c>
      <c r="R19" s="54" t="s">
        <v>29</v>
      </c>
    </row>
    <row r="20" spans="1:18">
      <c r="A20" s="57"/>
      <c r="B20" s="58"/>
      <c r="C20" s="30"/>
      <c r="D20" s="54"/>
      <c r="E20" s="54"/>
      <c r="F20" s="55" t="s">
        <v>70</v>
      </c>
      <c r="G20" s="55"/>
      <c r="H20" s="4">
        <v>7</v>
      </c>
      <c r="I20" s="4">
        <v>4</v>
      </c>
      <c r="J20" s="5"/>
      <c r="K20" s="4">
        <f t="shared" si="0"/>
        <v>0</v>
      </c>
      <c r="L20" s="4" t="s">
        <v>29</v>
      </c>
      <c r="M20" s="56"/>
      <c r="N20" s="54"/>
      <c r="O20" s="54"/>
      <c r="P20" s="54"/>
      <c r="Q20" s="54"/>
      <c r="R20" s="54"/>
    </row>
    <row r="21" spans="1:18">
      <c r="A21" s="57"/>
      <c r="B21" s="58"/>
      <c r="C21" s="30"/>
      <c r="D21" s="54"/>
      <c r="E21" s="54"/>
      <c r="F21" s="59" t="s">
        <v>71</v>
      </c>
      <c r="G21" s="59"/>
      <c r="H21" s="4">
        <v>6</v>
      </c>
      <c r="I21" s="4">
        <v>3</v>
      </c>
      <c r="J21" s="5"/>
      <c r="K21" s="4">
        <f t="shared" si="0"/>
        <v>0</v>
      </c>
      <c r="L21" s="4" t="s">
        <v>29</v>
      </c>
      <c r="M21" s="56"/>
      <c r="N21" s="54"/>
      <c r="O21" s="54"/>
      <c r="P21" s="54"/>
      <c r="Q21" s="54"/>
      <c r="R21" s="54"/>
    </row>
    <row r="22" spans="1:18">
      <c r="A22" s="57"/>
      <c r="B22" s="58" t="s">
        <v>72</v>
      </c>
      <c r="C22" s="30" t="s">
        <v>73</v>
      </c>
      <c r="D22" s="54">
        <v>10</v>
      </c>
      <c r="E22" s="54">
        <v>5</v>
      </c>
      <c r="F22" s="55" t="s">
        <v>74</v>
      </c>
      <c r="G22" s="55"/>
      <c r="H22" s="4">
        <v>4</v>
      </c>
      <c r="I22" s="4">
        <v>2</v>
      </c>
      <c r="J22" s="5"/>
      <c r="K22" s="4">
        <f t="shared" si="0"/>
        <v>0</v>
      </c>
      <c r="L22" s="4" t="s">
        <v>29</v>
      </c>
      <c r="M22" s="56">
        <f t="shared" ref="M22" si="3">ROUND((J22*I22+J23*I23+J24*I24)/SUM(I22:I24),2)</f>
        <v>0</v>
      </c>
      <c r="N22" s="54">
        <f t="shared" ref="N22" si="4">IF(M22&gt;=10,SUM(H22:H24),SUM(K22:K24))</f>
        <v>0</v>
      </c>
      <c r="O22" s="54" t="s">
        <v>29</v>
      </c>
      <c r="P22" s="54"/>
      <c r="Q22" s="54"/>
      <c r="R22" s="54"/>
    </row>
    <row r="23" spans="1:18">
      <c r="A23" s="57"/>
      <c r="B23" s="58"/>
      <c r="C23" s="30"/>
      <c r="D23" s="54"/>
      <c r="E23" s="54"/>
      <c r="F23" s="55" t="s">
        <v>75</v>
      </c>
      <c r="G23" s="55"/>
      <c r="H23" s="4">
        <v>3</v>
      </c>
      <c r="I23" s="4">
        <v>2</v>
      </c>
      <c r="J23" s="5"/>
      <c r="K23" s="4">
        <f t="shared" si="0"/>
        <v>0</v>
      </c>
      <c r="L23" s="4" t="s">
        <v>29</v>
      </c>
      <c r="M23" s="56"/>
      <c r="N23" s="54"/>
      <c r="O23" s="54"/>
      <c r="P23" s="54"/>
      <c r="Q23" s="54"/>
      <c r="R23" s="54"/>
    </row>
    <row r="24" spans="1:18">
      <c r="A24" s="57"/>
      <c r="B24" s="58"/>
      <c r="C24" s="30"/>
      <c r="D24" s="54"/>
      <c r="E24" s="54"/>
      <c r="F24" s="55" t="s">
        <v>76</v>
      </c>
      <c r="G24" s="55"/>
      <c r="H24" s="4">
        <v>3</v>
      </c>
      <c r="I24" s="4">
        <v>1</v>
      </c>
      <c r="J24" s="5"/>
      <c r="K24" s="4">
        <f t="shared" si="0"/>
        <v>0</v>
      </c>
      <c r="L24" s="4" t="s">
        <v>29</v>
      </c>
      <c r="M24" s="56"/>
      <c r="N24" s="54"/>
      <c r="O24" s="54"/>
      <c r="P24" s="54"/>
      <c r="Q24" s="54"/>
      <c r="R24" s="54"/>
    </row>
    <row r="25" spans="1:18" ht="15">
      <c r="A25" s="57"/>
      <c r="B25" s="3" t="s">
        <v>77</v>
      </c>
      <c r="C25" s="12" t="s">
        <v>78</v>
      </c>
      <c r="D25" s="4">
        <v>2</v>
      </c>
      <c r="E25" s="4">
        <v>1</v>
      </c>
      <c r="F25" s="55" t="s">
        <v>79</v>
      </c>
      <c r="G25" s="55"/>
      <c r="H25" s="4">
        <v>2</v>
      </c>
      <c r="I25" s="4">
        <v>1</v>
      </c>
      <c r="J25" s="5"/>
      <c r="K25" s="4">
        <f t="shared" si="0"/>
        <v>0</v>
      </c>
      <c r="L25" s="4" t="s">
        <v>29</v>
      </c>
      <c r="M25" s="5">
        <f>ROUND((J25*I25)/SUM(I25:I25),2)</f>
        <v>0</v>
      </c>
      <c r="N25" s="4">
        <f>IF(M25&gt;=10,SUM(H25:H25),SUM(K25:K25))</f>
        <v>0</v>
      </c>
      <c r="O25" s="4" t="s">
        <v>29</v>
      </c>
      <c r="P25" s="54"/>
      <c r="Q25" s="54"/>
      <c r="R25" s="54"/>
    </row>
    <row r="26" spans="1:18">
      <c r="A26" s="57" t="s">
        <v>80</v>
      </c>
      <c r="B26" s="58" t="s">
        <v>67</v>
      </c>
      <c r="C26" s="30" t="s">
        <v>81</v>
      </c>
      <c r="D26" s="54">
        <v>18</v>
      </c>
      <c r="E26" s="54">
        <v>10</v>
      </c>
      <c r="F26" s="55" t="s">
        <v>82</v>
      </c>
      <c r="G26" s="55"/>
      <c r="H26" s="4">
        <v>5</v>
      </c>
      <c r="I26" s="4">
        <v>3</v>
      </c>
      <c r="J26" s="5"/>
      <c r="K26" s="4">
        <f t="shared" si="0"/>
        <v>0</v>
      </c>
      <c r="L26" s="4" t="s">
        <v>29</v>
      </c>
      <c r="M26" s="56">
        <f t="shared" si="1"/>
        <v>0</v>
      </c>
      <c r="N26" s="54">
        <f t="shared" si="2"/>
        <v>0</v>
      </c>
      <c r="O26" s="54" t="s">
        <v>29</v>
      </c>
      <c r="P26" s="54">
        <f>ROUND((M26*E26+M29*E29+M32*E32)/SUM(E26:E32),2)</f>
        <v>0</v>
      </c>
      <c r="Q26" s="54">
        <f>N26+N29+N32</f>
        <v>0</v>
      </c>
      <c r="R26" s="54" t="s">
        <v>29</v>
      </c>
    </row>
    <row r="27" spans="1:18">
      <c r="A27" s="57"/>
      <c r="B27" s="58"/>
      <c r="C27" s="30"/>
      <c r="D27" s="54"/>
      <c r="E27" s="54"/>
      <c r="F27" s="55" t="s">
        <v>83</v>
      </c>
      <c r="G27" s="55"/>
      <c r="H27" s="4">
        <v>8</v>
      </c>
      <c r="I27" s="4">
        <v>4</v>
      </c>
      <c r="J27" s="5"/>
      <c r="K27" s="4">
        <f t="shared" si="0"/>
        <v>0</v>
      </c>
      <c r="L27" s="4" t="s">
        <v>29</v>
      </c>
      <c r="M27" s="56"/>
      <c r="N27" s="54"/>
      <c r="O27" s="54"/>
      <c r="P27" s="54"/>
      <c r="Q27" s="54"/>
      <c r="R27" s="54"/>
    </row>
    <row r="28" spans="1:18">
      <c r="A28" s="57"/>
      <c r="B28" s="58"/>
      <c r="C28" s="30"/>
      <c r="D28" s="54"/>
      <c r="E28" s="54"/>
      <c r="F28" s="55" t="s">
        <v>84</v>
      </c>
      <c r="G28" s="55"/>
      <c r="H28" s="4">
        <v>5</v>
      </c>
      <c r="I28" s="4">
        <v>3</v>
      </c>
      <c r="J28" s="5"/>
      <c r="K28" s="4">
        <f t="shared" si="0"/>
        <v>0</v>
      </c>
      <c r="L28" s="4" t="s">
        <v>29</v>
      </c>
      <c r="M28" s="56"/>
      <c r="N28" s="54"/>
      <c r="O28" s="54"/>
      <c r="P28" s="54"/>
      <c r="Q28" s="54"/>
      <c r="R28" s="54"/>
    </row>
    <row r="29" spans="1:18">
      <c r="A29" s="57"/>
      <c r="B29" s="58" t="s">
        <v>72</v>
      </c>
      <c r="C29" s="30" t="s">
        <v>85</v>
      </c>
      <c r="D29" s="54">
        <v>10</v>
      </c>
      <c r="E29" s="54">
        <v>6</v>
      </c>
      <c r="F29" s="55" t="s">
        <v>86</v>
      </c>
      <c r="G29" s="55"/>
      <c r="H29" s="4">
        <v>4</v>
      </c>
      <c r="I29" s="4">
        <v>2</v>
      </c>
      <c r="J29" s="5"/>
      <c r="K29" s="4">
        <f t="shared" si="0"/>
        <v>0</v>
      </c>
      <c r="L29" s="4" t="s">
        <v>29</v>
      </c>
      <c r="M29" s="56">
        <f t="shared" si="1"/>
        <v>0</v>
      </c>
      <c r="N29" s="54">
        <f t="shared" si="2"/>
        <v>0</v>
      </c>
      <c r="O29" s="54" t="s">
        <v>29</v>
      </c>
      <c r="P29" s="54"/>
      <c r="Q29" s="54"/>
      <c r="R29" s="54"/>
    </row>
    <row r="30" spans="1:18">
      <c r="A30" s="57"/>
      <c r="B30" s="58"/>
      <c r="C30" s="30"/>
      <c r="D30" s="54"/>
      <c r="E30" s="54"/>
      <c r="F30" s="55" t="s">
        <v>87</v>
      </c>
      <c r="G30" s="55"/>
      <c r="H30" s="4">
        <v>3</v>
      </c>
      <c r="I30" s="4">
        <v>2</v>
      </c>
      <c r="J30" s="5"/>
      <c r="K30" s="4">
        <f t="shared" si="0"/>
        <v>0</v>
      </c>
      <c r="L30" s="4" t="s">
        <v>29</v>
      </c>
      <c r="M30" s="56"/>
      <c r="N30" s="54"/>
      <c r="O30" s="54"/>
      <c r="P30" s="54"/>
      <c r="Q30" s="54"/>
      <c r="R30" s="54"/>
    </row>
    <row r="31" spans="1:18">
      <c r="A31" s="57"/>
      <c r="B31" s="58"/>
      <c r="C31" s="30"/>
      <c r="D31" s="54"/>
      <c r="E31" s="54"/>
      <c r="F31" s="55" t="s">
        <v>88</v>
      </c>
      <c r="G31" s="55"/>
      <c r="H31" s="4">
        <v>3</v>
      </c>
      <c r="I31" s="4">
        <v>2</v>
      </c>
      <c r="J31" s="5"/>
      <c r="K31" s="4">
        <f t="shared" si="0"/>
        <v>0</v>
      </c>
      <c r="L31" s="4" t="s">
        <v>29</v>
      </c>
      <c r="M31" s="56"/>
      <c r="N31" s="54"/>
      <c r="O31" s="54"/>
      <c r="P31" s="54"/>
      <c r="Q31" s="54"/>
      <c r="R31" s="54"/>
    </row>
    <row r="32" spans="1:18" ht="24" customHeight="1">
      <c r="A32" s="57"/>
      <c r="B32" s="3" t="s">
        <v>40</v>
      </c>
      <c r="C32" s="12" t="s">
        <v>89</v>
      </c>
      <c r="D32" s="4">
        <v>2</v>
      </c>
      <c r="E32" s="4">
        <v>1</v>
      </c>
      <c r="F32" s="46" t="s">
        <v>90</v>
      </c>
      <c r="G32" s="46"/>
      <c r="H32" s="4">
        <v>2</v>
      </c>
      <c r="I32" s="4">
        <v>1</v>
      </c>
      <c r="J32" s="5"/>
      <c r="K32" s="4">
        <f t="shared" si="0"/>
        <v>0</v>
      </c>
      <c r="L32" s="4" t="s">
        <v>29</v>
      </c>
      <c r="M32" s="5">
        <f>ROUND((J32*I32)/SUM(I32:I32),2)</f>
        <v>0</v>
      </c>
      <c r="N32" s="4">
        <f>IF(M32&gt;=10,SUM(H32:H32),SUM(K32:K32))</f>
        <v>0</v>
      </c>
      <c r="O32" s="4" t="s">
        <v>29</v>
      </c>
      <c r="P32" s="54"/>
      <c r="Q32" s="54"/>
      <c r="R32" s="54"/>
    </row>
    <row r="34" spans="2:26">
      <c r="B34" s="51">
        <f>(P19+P26)/2</f>
        <v>0</v>
      </c>
      <c r="C34" s="51"/>
      <c r="D34" s="51"/>
      <c r="E34" s="9"/>
      <c r="F34" s="52">
        <f>Q19+Q26</f>
        <v>0</v>
      </c>
      <c r="G34" s="52"/>
      <c r="H34" s="52"/>
      <c r="I34" s="52"/>
      <c r="J34" s="52"/>
      <c r="M34" s="50">
        <f>F34+'L2'!M37:R37</f>
        <v>0</v>
      </c>
      <c r="N34" s="50"/>
      <c r="O34" s="50"/>
      <c r="P34" s="50"/>
      <c r="Q34" s="50"/>
      <c r="R34" s="50"/>
      <c r="V34" s="53"/>
      <c r="W34" s="53"/>
      <c r="X34" s="53"/>
      <c r="Y34" s="53"/>
      <c r="Z34" s="53"/>
    </row>
    <row r="35" spans="2:26">
      <c r="B35" s="10" t="s">
        <v>92</v>
      </c>
    </row>
    <row r="36" spans="2:26">
      <c r="E36" s="23" t="s">
        <v>57</v>
      </c>
      <c r="F36" s="23"/>
      <c r="G36" s="23"/>
      <c r="H36" s="23"/>
      <c r="J36" s="23" t="s">
        <v>58</v>
      </c>
      <c r="K36" s="23"/>
      <c r="L36" s="23"/>
      <c r="M36" s="23"/>
      <c r="N36" s="23"/>
    </row>
  </sheetData>
  <mergeCells count="76">
    <mergeCell ref="A9:R9"/>
    <mergeCell ref="A1:R1"/>
    <mergeCell ref="A2:R2"/>
    <mergeCell ref="A4:R4"/>
    <mergeCell ref="A5:R5"/>
    <mergeCell ref="A6:R6"/>
    <mergeCell ref="A16:A18"/>
    <mergeCell ref="B16:E16"/>
    <mergeCell ref="F16:I16"/>
    <mergeCell ref="J16:R16"/>
    <mergeCell ref="B17:B18"/>
    <mergeCell ref="C17:C18"/>
    <mergeCell ref="D17:D18"/>
    <mergeCell ref="E17:E18"/>
    <mergeCell ref="F17:G18"/>
    <mergeCell ref="H17:H18"/>
    <mergeCell ref="R19:R25"/>
    <mergeCell ref="M22:M24"/>
    <mergeCell ref="N22:N24"/>
    <mergeCell ref="O22:O24"/>
    <mergeCell ref="I17:I18"/>
    <mergeCell ref="J17:L17"/>
    <mergeCell ref="M17:O17"/>
    <mergeCell ref="P17:R17"/>
    <mergeCell ref="M19:M21"/>
    <mergeCell ref="N19:N21"/>
    <mergeCell ref="O19:O21"/>
    <mergeCell ref="P19:P25"/>
    <mergeCell ref="Q19:Q25"/>
    <mergeCell ref="F20:G20"/>
    <mergeCell ref="F21:G21"/>
    <mergeCell ref="B22:B24"/>
    <mergeCell ref="C22:C24"/>
    <mergeCell ref="D22:D24"/>
    <mergeCell ref="E22:E24"/>
    <mergeCell ref="F22:G22"/>
    <mergeCell ref="F23:G23"/>
    <mergeCell ref="F24:G24"/>
    <mergeCell ref="B19:B21"/>
    <mergeCell ref="C19:C21"/>
    <mergeCell ref="D19:D21"/>
    <mergeCell ref="E19:E21"/>
    <mergeCell ref="F19:G19"/>
    <mergeCell ref="F25:G25"/>
    <mergeCell ref="A26:A32"/>
    <mergeCell ref="B26:B28"/>
    <mergeCell ref="C26:C28"/>
    <mergeCell ref="D26:D28"/>
    <mergeCell ref="E26:E28"/>
    <mergeCell ref="F26:G26"/>
    <mergeCell ref="F27:G27"/>
    <mergeCell ref="F28:G28"/>
    <mergeCell ref="B29:B31"/>
    <mergeCell ref="A19:A25"/>
    <mergeCell ref="M26:M28"/>
    <mergeCell ref="N26:N28"/>
    <mergeCell ref="O26:O28"/>
    <mergeCell ref="P26:P32"/>
    <mergeCell ref="Q26:Q32"/>
    <mergeCell ref="O29:O31"/>
    <mergeCell ref="E36:H36"/>
    <mergeCell ref="J36:N36"/>
    <mergeCell ref="C29:C31"/>
    <mergeCell ref="D29:D31"/>
    <mergeCell ref="E29:E31"/>
    <mergeCell ref="F29:G29"/>
    <mergeCell ref="M29:M31"/>
    <mergeCell ref="N29:N31"/>
    <mergeCell ref="F30:G30"/>
    <mergeCell ref="F31:G31"/>
    <mergeCell ref="F32:G32"/>
    <mergeCell ref="B34:D34"/>
    <mergeCell ref="F34:J34"/>
    <mergeCell ref="M34:R34"/>
    <mergeCell ref="V34:Z34"/>
    <mergeCell ref="R26:R3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workbookViewId="0">
      <selection activeCell="B33" sqref="B33"/>
    </sheetView>
  </sheetViews>
  <sheetFormatPr baseColWidth="10" defaultRowHeight="12"/>
  <cols>
    <col min="1" max="1" width="3.28515625" style="1" customWidth="1"/>
    <col min="2" max="2" width="7.85546875" style="1" customWidth="1"/>
    <col min="3" max="3" width="14.28515625" style="1" customWidth="1"/>
    <col min="4" max="5" width="7.85546875" style="1" customWidth="1"/>
    <col min="6" max="6" width="14.28515625" style="1" customWidth="1"/>
    <col min="7" max="7" width="11.7109375" style="1" customWidth="1"/>
    <col min="8" max="18" width="7.85546875" style="1" customWidth="1"/>
    <col min="19" max="16384" width="11.42578125" style="1"/>
  </cols>
  <sheetData>
    <row r="1" spans="1:18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4" spans="1:18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>
      <c r="A6" s="23" t="s">
        <v>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9" spans="1:18" s="2" customFormat="1" ht="15">
      <c r="A9" s="24" t="s">
        <v>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1" spans="1:18" s="2" customFormat="1" ht="15">
      <c r="B11" s="2" t="s">
        <v>60</v>
      </c>
    </row>
    <row r="12" spans="1:18" s="2" customFormat="1" ht="15">
      <c r="B12" s="2" t="s">
        <v>61</v>
      </c>
      <c r="D12" s="13" t="s">
        <v>62</v>
      </c>
      <c r="G12" s="2" t="s">
        <v>63</v>
      </c>
    </row>
    <row r="13" spans="1:18" s="2" customFormat="1" ht="15">
      <c r="B13" s="2" t="s">
        <v>64</v>
      </c>
      <c r="E13" s="2" t="s">
        <v>7</v>
      </c>
      <c r="I13" s="2" t="s">
        <v>65</v>
      </c>
      <c r="N13" s="2" t="s">
        <v>91</v>
      </c>
    </row>
    <row r="14" spans="1:18" s="2" customFormat="1" ht="15">
      <c r="B14" s="2" t="s">
        <v>8</v>
      </c>
      <c r="G14" s="2" t="s">
        <v>118</v>
      </c>
    </row>
    <row r="16" spans="1:18" ht="29.25" customHeight="1">
      <c r="A16" s="28" t="s">
        <v>9</v>
      </c>
      <c r="B16" s="36" t="s">
        <v>10</v>
      </c>
      <c r="C16" s="37"/>
      <c r="D16" s="37"/>
      <c r="E16" s="38"/>
      <c r="F16" s="39" t="s">
        <v>11</v>
      </c>
      <c r="G16" s="40"/>
      <c r="H16" s="40"/>
      <c r="I16" s="41"/>
      <c r="J16" s="25" t="s">
        <v>12</v>
      </c>
      <c r="K16" s="26"/>
      <c r="L16" s="26"/>
      <c r="M16" s="26"/>
      <c r="N16" s="26"/>
      <c r="O16" s="26"/>
      <c r="P16" s="26"/>
      <c r="Q16" s="26"/>
      <c r="R16" s="27"/>
    </row>
    <row r="17" spans="1:18">
      <c r="A17" s="29"/>
      <c r="B17" s="17" t="s">
        <v>13</v>
      </c>
      <c r="C17" s="17" t="s">
        <v>14</v>
      </c>
      <c r="D17" s="15" t="s">
        <v>15</v>
      </c>
      <c r="E17" s="17" t="s">
        <v>16</v>
      </c>
      <c r="F17" s="19" t="s">
        <v>17</v>
      </c>
      <c r="G17" s="20"/>
      <c r="H17" s="15" t="s">
        <v>18</v>
      </c>
      <c r="I17" s="17" t="s">
        <v>16</v>
      </c>
      <c r="J17" s="25" t="s">
        <v>19</v>
      </c>
      <c r="K17" s="26"/>
      <c r="L17" s="27"/>
      <c r="M17" s="25" t="s">
        <v>20</v>
      </c>
      <c r="N17" s="26"/>
      <c r="O17" s="27"/>
      <c r="P17" s="25" t="s">
        <v>21</v>
      </c>
      <c r="Q17" s="26"/>
      <c r="R17" s="27"/>
    </row>
    <row r="18" spans="1:18" ht="22.5" customHeight="1">
      <c r="A18" s="35"/>
      <c r="B18" s="18"/>
      <c r="C18" s="18"/>
      <c r="D18" s="16"/>
      <c r="E18" s="18"/>
      <c r="F18" s="21"/>
      <c r="G18" s="22"/>
      <c r="H18" s="16"/>
      <c r="I18" s="18"/>
      <c r="J18" s="3" t="s">
        <v>22</v>
      </c>
      <c r="K18" s="3" t="s">
        <v>23</v>
      </c>
      <c r="L18" s="3" t="s">
        <v>24</v>
      </c>
      <c r="M18" s="3" t="s">
        <v>22</v>
      </c>
      <c r="N18" s="3" t="s">
        <v>23</v>
      </c>
      <c r="O18" s="3" t="s">
        <v>24</v>
      </c>
      <c r="P18" s="3" t="s">
        <v>22</v>
      </c>
      <c r="Q18" s="3" t="s">
        <v>23</v>
      </c>
      <c r="R18" s="3" t="s">
        <v>24</v>
      </c>
    </row>
    <row r="19" spans="1:18">
      <c r="A19" s="28" t="s">
        <v>93</v>
      </c>
      <c r="B19" s="30" t="s">
        <v>94</v>
      </c>
      <c r="C19" s="61" t="s">
        <v>95</v>
      </c>
      <c r="D19" s="31">
        <v>11</v>
      </c>
      <c r="E19" s="31">
        <v>7</v>
      </c>
      <c r="F19" s="33" t="s">
        <v>96</v>
      </c>
      <c r="G19" s="34"/>
      <c r="H19" s="4">
        <v>5</v>
      </c>
      <c r="I19" s="4">
        <v>3</v>
      </c>
      <c r="J19" s="5"/>
      <c r="K19" s="4">
        <f t="shared" ref="K19:K29" si="0">IF(J19&gt;=10,H19,0)</f>
        <v>0</v>
      </c>
      <c r="L19" s="4" t="s">
        <v>29</v>
      </c>
      <c r="M19" s="43">
        <f>ROUND((I19*J19+I20*J20)/SUM(I19:I20),2)</f>
        <v>0</v>
      </c>
      <c r="N19" s="31">
        <f>IF(M19&gt;=10,SUM(H19:H20),SUM(K19:K20))</f>
        <v>0</v>
      </c>
      <c r="O19" s="31" t="s">
        <v>29</v>
      </c>
      <c r="P19" s="31">
        <f>ROUND((M19*E19+M21*E21+M23*E23+M24*E24)/SUM(E19:E24),2)</f>
        <v>0</v>
      </c>
      <c r="Q19" s="31">
        <f>N19+N21+N23+N24</f>
        <v>0</v>
      </c>
      <c r="R19" s="31" t="s">
        <v>29</v>
      </c>
    </row>
    <row r="20" spans="1:18">
      <c r="A20" s="29"/>
      <c r="B20" s="30"/>
      <c r="C20" s="62"/>
      <c r="D20" s="32"/>
      <c r="E20" s="32"/>
      <c r="F20" s="33" t="s">
        <v>97</v>
      </c>
      <c r="G20" s="34"/>
      <c r="H20" s="4">
        <v>6</v>
      </c>
      <c r="I20" s="4">
        <v>4</v>
      </c>
      <c r="J20" s="5"/>
      <c r="K20" s="4">
        <f t="shared" si="0"/>
        <v>0</v>
      </c>
      <c r="L20" s="4" t="s">
        <v>29</v>
      </c>
      <c r="M20" s="45"/>
      <c r="N20" s="32"/>
      <c r="O20" s="32"/>
      <c r="P20" s="42"/>
      <c r="Q20" s="42"/>
      <c r="R20" s="42"/>
    </row>
    <row r="21" spans="1:18">
      <c r="A21" s="29"/>
      <c r="B21" s="30" t="s">
        <v>94</v>
      </c>
      <c r="C21" s="61" t="s">
        <v>98</v>
      </c>
      <c r="D21" s="31">
        <v>11</v>
      </c>
      <c r="E21" s="31">
        <v>6</v>
      </c>
      <c r="F21" s="33" t="s">
        <v>99</v>
      </c>
      <c r="G21" s="34"/>
      <c r="H21" s="4">
        <v>6</v>
      </c>
      <c r="I21" s="4">
        <v>4</v>
      </c>
      <c r="J21" s="5"/>
      <c r="K21" s="4">
        <f t="shared" si="0"/>
        <v>0</v>
      </c>
      <c r="L21" s="4" t="s">
        <v>29</v>
      </c>
      <c r="M21" s="43">
        <f>ROUND((J21*I21+J22*I22)/SUM(I21:I22),2)</f>
        <v>0</v>
      </c>
      <c r="N21" s="31">
        <f>IF(M21&gt;=10,SUM(H21:H22),SUM(K21:K22))</f>
        <v>0</v>
      </c>
      <c r="O21" s="31" t="s">
        <v>29</v>
      </c>
      <c r="P21" s="42"/>
      <c r="Q21" s="42"/>
      <c r="R21" s="42"/>
    </row>
    <row r="22" spans="1:18">
      <c r="A22" s="29"/>
      <c r="B22" s="30"/>
      <c r="C22" s="62"/>
      <c r="D22" s="32"/>
      <c r="E22" s="32"/>
      <c r="F22" s="63" t="s">
        <v>100</v>
      </c>
      <c r="G22" s="64"/>
      <c r="H22" s="4">
        <v>5</v>
      </c>
      <c r="I22" s="4">
        <v>2</v>
      </c>
      <c r="J22" s="5"/>
      <c r="K22" s="4">
        <f t="shared" si="0"/>
        <v>0</v>
      </c>
      <c r="L22" s="4" t="s">
        <v>29</v>
      </c>
      <c r="M22" s="45"/>
      <c r="N22" s="32"/>
      <c r="O22" s="32"/>
      <c r="P22" s="42"/>
      <c r="Q22" s="42"/>
      <c r="R22" s="42"/>
    </row>
    <row r="23" spans="1:18" ht="15">
      <c r="A23" s="29"/>
      <c r="B23" s="12" t="s">
        <v>101</v>
      </c>
      <c r="C23" s="14" t="s">
        <v>102</v>
      </c>
      <c r="D23" s="7">
        <v>5</v>
      </c>
      <c r="E23" s="7">
        <v>2</v>
      </c>
      <c r="F23" s="33" t="s">
        <v>103</v>
      </c>
      <c r="G23" s="34"/>
      <c r="H23" s="4">
        <v>5</v>
      </c>
      <c r="I23" s="4">
        <v>2</v>
      </c>
      <c r="J23" s="5"/>
      <c r="K23" s="4">
        <f t="shared" si="0"/>
        <v>0</v>
      </c>
      <c r="L23" s="4" t="s">
        <v>29</v>
      </c>
      <c r="M23" s="8">
        <f>ROUND((J23*I23)/SUM(I23:I23),2)</f>
        <v>0</v>
      </c>
      <c r="N23" s="7">
        <f>IF(M23&gt;=10,SUM(H23:H23),SUM(K23:K23))</f>
        <v>0</v>
      </c>
      <c r="O23" s="7" t="s">
        <v>29</v>
      </c>
      <c r="P23" s="42"/>
      <c r="Q23" s="42"/>
      <c r="R23" s="42"/>
    </row>
    <row r="24" spans="1:18" ht="15">
      <c r="A24" s="29"/>
      <c r="B24" s="12" t="s">
        <v>104</v>
      </c>
      <c r="C24" s="14" t="s">
        <v>105</v>
      </c>
      <c r="D24" s="7">
        <v>3</v>
      </c>
      <c r="E24" s="7">
        <v>1</v>
      </c>
      <c r="F24" s="63" t="s">
        <v>106</v>
      </c>
      <c r="G24" s="64"/>
      <c r="H24" s="4">
        <v>3</v>
      </c>
      <c r="I24" s="4">
        <v>1</v>
      </c>
      <c r="J24" s="5"/>
      <c r="K24" s="4">
        <f t="shared" si="0"/>
        <v>0</v>
      </c>
      <c r="L24" s="4" t="s">
        <v>29</v>
      </c>
      <c r="M24" s="8">
        <f>ROUND((J24*I24)/SUM(I24:I24),2)</f>
        <v>0</v>
      </c>
      <c r="N24" s="7">
        <f>IF(M24&gt;=10,SUM(H24:H24),SUM(K24:K24))</f>
        <v>0</v>
      </c>
      <c r="O24" s="7" t="s">
        <v>29</v>
      </c>
      <c r="P24" s="42"/>
      <c r="Q24" s="42"/>
      <c r="R24" s="42"/>
    </row>
    <row r="25" spans="1:18">
      <c r="A25" s="28" t="s">
        <v>107</v>
      </c>
      <c r="B25" s="30" t="s">
        <v>94</v>
      </c>
      <c r="C25" s="61" t="s">
        <v>108</v>
      </c>
      <c r="D25" s="31">
        <v>18</v>
      </c>
      <c r="E25" s="31">
        <v>10</v>
      </c>
      <c r="F25" s="33" t="s">
        <v>109</v>
      </c>
      <c r="G25" s="34"/>
      <c r="H25" s="4">
        <v>9</v>
      </c>
      <c r="I25" s="4">
        <v>5</v>
      </c>
      <c r="J25" s="5"/>
      <c r="K25" s="4">
        <f t="shared" si="0"/>
        <v>0</v>
      </c>
      <c r="L25" s="4" t="s">
        <v>29</v>
      </c>
      <c r="M25" s="43">
        <f>ROUND((J25*I25+J26*I26)/SUM(I25:I26),2)</f>
        <v>0</v>
      </c>
      <c r="N25" s="31">
        <f>IF(M25&gt;=10,SUM(H25:H26),SUM(K25:K26))</f>
        <v>0</v>
      </c>
      <c r="O25" s="31" t="s">
        <v>29</v>
      </c>
      <c r="P25" s="31">
        <f>ROUND((M25*E25+M27*E27+M28*E28)/SUM(E25:E29),2)</f>
        <v>0</v>
      </c>
      <c r="Q25" s="31">
        <f>N25+N27+N28</f>
        <v>0</v>
      </c>
      <c r="R25" s="31" t="s">
        <v>29</v>
      </c>
    </row>
    <row r="26" spans="1:18">
      <c r="A26" s="29"/>
      <c r="B26" s="30"/>
      <c r="C26" s="62"/>
      <c r="D26" s="32"/>
      <c r="E26" s="32"/>
      <c r="F26" s="63" t="s">
        <v>110</v>
      </c>
      <c r="G26" s="64"/>
      <c r="H26" s="4">
        <v>9</v>
      </c>
      <c r="I26" s="4">
        <v>5</v>
      </c>
      <c r="J26" s="5"/>
      <c r="K26" s="4">
        <f t="shared" si="0"/>
        <v>0</v>
      </c>
      <c r="L26" s="4" t="s">
        <v>29</v>
      </c>
      <c r="M26" s="45"/>
      <c r="N26" s="32"/>
      <c r="O26" s="32"/>
      <c r="P26" s="42"/>
      <c r="Q26" s="42"/>
      <c r="R26" s="42"/>
    </row>
    <row r="27" spans="1:18" ht="15">
      <c r="A27" s="29"/>
      <c r="B27" s="12" t="s">
        <v>111</v>
      </c>
      <c r="C27" s="14" t="s">
        <v>112</v>
      </c>
      <c r="D27" s="7">
        <v>2</v>
      </c>
      <c r="E27" s="7">
        <v>2</v>
      </c>
      <c r="F27" s="33" t="s">
        <v>113</v>
      </c>
      <c r="G27" s="34"/>
      <c r="H27" s="4">
        <v>2</v>
      </c>
      <c r="I27" s="4">
        <v>2</v>
      </c>
      <c r="J27" s="5"/>
      <c r="K27" s="4">
        <f t="shared" si="0"/>
        <v>0</v>
      </c>
      <c r="L27" s="4" t="s">
        <v>29</v>
      </c>
      <c r="M27" s="8">
        <f>ROUND((J27*I27)/SUM(I27:I27),2)</f>
        <v>0</v>
      </c>
      <c r="N27" s="7">
        <f>IF(M27&gt;=10,SUM(H27:H27),SUM(K27:K27))</f>
        <v>0</v>
      </c>
      <c r="O27" s="7" t="s">
        <v>29</v>
      </c>
      <c r="P27" s="42"/>
      <c r="Q27" s="42"/>
      <c r="R27" s="42"/>
    </row>
    <row r="28" spans="1:18">
      <c r="A28" s="29"/>
      <c r="B28" s="30" t="s">
        <v>101</v>
      </c>
      <c r="C28" s="61" t="s">
        <v>114</v>
      </c>
      <c r="D28" s="31">
        <v>10</v>
      </c>
      <c r="E28" s="31">
        <v>4</v>
      </c>
      <c r="F28" s="33" t="s">
        <v>115</v>
      </c>
      <c r="G28" s="34"/>
      <c r="H28" s="4">
        <v>5</v>
      </c>
      <c r="I28" s="4">
        <v>2</v>
      </c>
      <c r="J28" s="5"/>
      <c r="K28" s="4">
        <f t="shared" si="0"/>
        <v>0</v>
      </c>
      <c r="L28" s="4" t="s">
        <v>29</v>
      </c>
      <c r="M28" s="43">
        <f>ROUND((J28*I28+J29*I29)/SUM(I28:I29),2)</f>
        <v>0</v>
      </c>
      <c r="N28" s="31">
        <f>IF(M28&gt;=10,SUM(H28:H29),SUM(K28:K29))</f>
        <v>0</v>
      </c>
      <c r="O28" s="31" t="s">
        <v>29</v>
      </c>
      <c r="P28" s="42"/>
      <c r="Q28" s="42"/>
      <c r="R28" s="42"/>
    </row>
    <row r="29" spans="1:18">
      <c r="A29" s="35"/>
      <c r="B29" s="30"/>
      <c r="C29" s="62"/>
      <c r="D29" s="32"/>
      <c r="E29" s="32"/>
      <c r="F29" s="63" t="s">
        <v>116</v>
      </c>
      <c r="G29" s="64"/>
      <c r="H29" s="4">
        <v>5</v>
      </c>
      <c r="I29" s="4">
        <v>2</v>
      </c>
      <c r="J29" s="5"/>
      <c r="K29" s="4">
        <f t="shared" si="0"/>
        <v>0</v>
      </c>
      <c r="L29" s="4" t="s">
        <v>29</v>
      </c>
      <c r="M29" s="45"/>
      <c r="N29" s="32"/>
      <c r="O29" s="32"/>
      <c r="P29" s="32"/>
      <c r="Q29" s="32"/>
      <c r="R29" s="32"/>
    </row>
    <row r="31" spans="1:18">
      <c r="B31" s="48">
        <f>(P19+P25)/2</f>
        <v>0</v>
      </c>
      <c r="C31" s="48"/>
      <c r="D31" s="48"/>
      <c r="E31" s="9"/>
      <c r="F31" s="60">
        <f>Q19+Q25</f>
        <v>0</v>
      </c>
      <c r="G31" s="60"/>
      <c r="H31" s="60"/>
      <c r="I31" s="60"/>
      <c r="J31" s="60"/>
      <c r="M31" s="50">
        <f>F31+'L2'!M34:R34</f>
        <v>0</v>
      </c>
      <c r="N31" s="50"/>
      <c r="O31" s="50"/>
      <c r="P31" s="50"/>
      <c r="Q31" s="50"/>
      <c r="R31" s="50"/>
    </row>
    <row r="32" spans="1:18">
      <c r="B32" s="10" t="s">
        <v>92</v>
      </c>
    </row>
    <row r="33" spans="5:14">
      <c r="E33" s="23" t="s">
        <v>57</v>
      </c>
      <c r="F33" s="23"/>
      <c r="G33" s="23"/>
      <c r="H33" s="23"/>
      <c r="J33" s="23" t="s">
        <v>58</v>
      </c>
      <c r="K33" s="23"/>
      <c r="L33" s="23"/>
      <c r="M33" s="23"/>
      <c r="N33" s="23"/>
    </row>
  </sheetData>
  <mergeCells count="72">
    <mergeCell ref="A9:R9"/>
    <mergeCell ref="A1:R1"/>
    <mergeCell ref="A2:R2"/>
    <mergeCell ref="A4:R4"/>
    <mergeCell ref="A5:R5"/>
    <mergeCell ref="A6:R6"/>
    <mergeCell ref="A16:A18"/>
    <mergeCell ref="B16:E16"/>
    <mergeCell ref="F16:I16"/>
    <mergeCell ref="J16:R16"/>
    <mergeCell ref="B17:B18"/>
    <mergeCell ref="C17:C18"/>
    <mergeCell ref="D17:D18"/>
    <mergeCell ref="E17:E18"/>
    <mergeCell ref="F17:G18"/>
    <mergeCell ref="H17:H18"/>
    <mergeCell ref="R19:R24"/>
    <mergeCell ref="M21:M22"/>
    <mergeCell ref="N21:N22"/>
    <mergeCell ref="O21:O22"/>
    <mergeCell ref="I17:I18"/>
    <mergeCell ref="J17:L17"/>
    <mergeCell ref="M17:O17"/>
    <mergeCell ref="P17:R17"/>
    <mergeCell ref="M19:M20"/>
    <mergeCell ref="N19:N20"/>
    <mergeCell ref="O19:O20"/>
    <mergeCell ref="P19:P24"/>
    <mergeCell ref="Q19:Q24"/>
    <mergeCell ref="F20:G20"/>
    <mergeCell ref="B21:B22"/>
    <mergeCell ref="C21:C22"/>
    <mergeCell ref="D21:D22"/>
    <mergeCell ref="E21:E22"/>
    <mergeCell ref="F21:G21"/>
    <mergeCell ref="F22:G22"/>
    <mergeCell ref="B19:B20"/>
    <mergeCell ref="C19:C20"/>
    <mergeCell ref="D19:D20"/>
    <mergeCell ref="E19:E20"/>
    <mergeCell ref="F19:G19"/>
    <mergeCell ref="F23:G23"/>
    <mergeCell ref="F24:G24"/>
    <mergeCell ref="A25:A29"/>
    <mergeCell ref="B25:B26"/>
    <mergeCell ref="C25:C26"/>
    <mergeCell ref="D25:D26"/>
    <mergeCell ref="E25:E26"/>
    <mergeCell ref="F25:G25"/>
    <mergeCell ref="F26:G26"/>
    <mergeCell ref="F27:G27"/>
    <mergeCell ref="A19:A24"/>
    <mergeCell ref="P25:P29"/>
    <mergeCell ref="Q25:Q29"/>
    <mergeCell ref="R25:R29"/>
    <mergeCell ref="N28:N29"/>
    <mergeCell ref="O28:O29"/>
    <mergeCell ref="M28:M29"/>
    <mergeCell ref="F29:G29"/>
    <mergeCell ref="M25:M26"/>
    <mergeCell ref="N25:N26"/>
    <mergeCell ref="O25:O26"/>
    <mergeCell ref="B28:B29"/>
    <mergeCell ref="C28:C29"/>
    <mergeCell ref="D28:D29"/>
    <mergeCell ref="E28:E29"/>
    <mergeCell ref="F28:G28"/>
    <mergeCell ref="B31:D31"/>
    <mergeCell ref="F31:J31"/>
    <mergeCell ref="M31:R31"/>
    <mergeCell ref="E33:H33"/>
    <mergeCell ref="J33:N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L1</vt:lpstr>
      <vt:lpstr>L2</vt:lpstr>
      <vt:lpstr>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2024-02-20T14:23:36Z</dcterms:modified>
</cp:coreProperties>
</file>