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7400" windowHeight="8130"/>
  </bookViews>
  <sheets>
    <sheet name="Relevé de notes 3LMD" sheetId="3" r:id="rId1"/>
  </sheets>
  <calcPr calcId="124519"/>
</workbook>
</file>

<file path=xl/calcChain.xml><?xml version="1.0" encoding="utf-8"?>
<calcChain xmlns="http://schemas.openxmlformats.org/spreadsheetml/2006/main">
  <c r="L5" i="3"/>
  <c r="F24" l="1"/>
  <c r="K24" s="1"/>
  <c r="F23"/>
  <c r="F22"/>
  <c r="F21"/>
  <c r="F20"/>
  <c r="F19"/>
  <c r="F18"/>
  <c r="F11"/>
  <c r="I11" s="1"/>
  <c r="F10"/>
  <c r="I10" s="1"/>
  <c r="F9"/>
  <c r="F8"/>
  <c r="I8" s="1"/>
  <c r="F7"/>
  <c r="I7" s="1"/>
  <c r="F6"/>
  <c r="I6" s="1"/>
  <c r="F5"/>
  <c r="I5" s="1"/>
  <c r="K9" l="1"/>
  <c r="I9"/>
  <c r="K7"/>
  <c r="K22"/>
  <c r="K20"/>
  <c r="K18"/>
  <c r="K10"/>
  <c r="K5"/>
  <c r="C13" l="1"/>
  <c r="C28"/>
  <c r="C26"/>
</calcChain>
</file>

<file path=xl/sharedStrings.xml><?xml version="1.0" encoding="utf-8"?>
<sst xmlns="http://schemas.openxmlformats.org/spreadsheetml/2006/main" count="49" uniqueCount="34">
  <si>
    <t xml:space="preserve">Module </t>
  </si>
  <si>
    <t>Examen</t>
  </si>
  <si>
    <t>TD</t>
  </si>
  <si>
    <t>TP</t>
  </si>
  <si>
    <t>Moyenne</t>
  </si>
  <si>
    <t>Coefficient</t>
  </si>
  <si>
    <t>Moyenne UE</t>
  </si>
  <si>
    <t>Coefficient UE</t>
  </si>
  <si>
    <t>Unité d'Enseignement</t>
  </si>
  <si>
    <t>Fondamentale</t>
  </si>
  <si>
    <t>Moyenne du Semestre</t>
  </si>
  <si>
    <t xml:space="preserve">Moyenne Annuelle ( Avec Compensation ) </t>
  </si>
  <si>
    <t>Système d'Exploitation 2</t>
  </si>
  <si>
    <t>Cinquième Semestre</t>
  </si>
  <si>
    <t>Sixièeme Semestre</t>
  </si>
  <si>
    <t>Compilation</t>
  </si>
  <si>
    <t xml:space="preserve">Sécurité Informatique </t>
  </si>
  <si>
    <t>Rédaction Scientique</t>
  </si>
  <si>
    <t>Probabilité Statistique</t>
  </si>
  <si>
    <t>Génie Logiciel</t>
  </si>
  <si>
    <t>IHM</t>
  </si>
  <si>
    <t>Méthodologique</t>
  </si>
  <si>
    <t>Transversale</t>
  </si>
  <si>
    <t xml:space="preserve">Application Mobile </t>
  </si>
  <si>
    <t>Progrmmation linéaire</t>
  </si>
  <si>
    <t>Economie Numérique et veille</t>
  </si>
  <si>
    <t>Intélligence Artificielle</t>
  </si>
  <si>
    <t>Donnée semi Strcuturées</t>
  </si>
  <si>
    <t>Créer et Développer une Startup</t>
  </si>
  <si>
    <t>Crédit UE</t>
  </si>
  <si>
    <t>Crèdit UE Acquit</t>
  </si>
  <si>
    <t>Crédit Module</t>
  </si>
  <si>
    <t>Crédit Mod Acquit</t>
  </si>
  <si>
    <t>Projet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</si>
</sst>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Bodoni MT"/>
      <family val="1"/>
    </font>
    <font>
      <sz val="12"/>
      <color theme="1"/>
      <name val="Bodoni MT Black"/>
      <family val="1"/>
    </font>
    <font>
      <b/>
      <sz val="12"/>
      <color rgb="FFFF0000"/>
      <name val="Bodoni MT Black"/>
      <family val="1"/>
    </font>
    <font>
      <sz val="14"/>
      <color theme="3" tint="-0.249977111117893"/>
      <name val="Bernard MT Condense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2" fontId="2" fillId="3" borderId="2" xfId="0" applyNumberFormat="1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2" fontId="5" fillId="4" borderId="10" xfId="0" applyNumberFormat="1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/>
    </xf>
    <xf numFmtId="2" fontId="2" fillId="3" borderId="13" xfId="0" applyNumberFormat="1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2" fontId="2" fillId="3" borderId="1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2" fontId="2" fillId="2" borderId="5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 vertical="center"/>
    </xf>
    <xf numFmtId="0" fontId="0" fillId="0" borderId="13" xfId="0" applyBorder="1"/>
    <xf numFmtId="2" fontId="2" fillId="2" borderId="13" xfId="0" applyNumberFormat="1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5" borderId="22" xfId="0" applyNumberFormat="1" applyFont="1" applyFill="1" applyBorder="1" applyAlignment="1">
      <alignment vertical="center"/>
    </xf>
    <xf numFmtId="2" fontId="1" fillId="5" borderId="1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 applyProtection="1">
      <alignment horizontal="center" vertical="center"/>
    </xf>
    <xf numFmtId="2" fontId="1" fillId="5" borderId="20" xfId="0" applyNumberFormat="1" applyFont="1" applyFill="1" applyBorder="1" applyAlignment="1" applyProtection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 applyProtection="1">
      <alignment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 applyProtection="1">
      <alignment vertical="center"/>
    </xf>
    <xf numFmtId="2" fontId="1" fillId="3" borderId="13" xfId="0" applyNumberFormat="1" applyFont="1" applyFill="1" applyBorder="1" applyAlignment="1">
      <alignment horizontal="center" vertical="center"/>
    </xf>
    <xf numFmtId="0" fontId="0" fillId="0" borderId="12" xfId="0" applyBorder="1"/>
    <xf numFmtId="2" fontId="2" fillId="2" borderId="12" xfId="0" applyNumberFormat="1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2" fontId="1" fillId="0" borderId="22" xfId="0" applyNumberFormat="1" applyFont="1" applyFill="1" applyBorder="1" applyAlignment="1">
      <alignment vertical="center"/>
    </xf>
    <xf numFmtId="2" fontId="1" fillId="0" borderId="16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vertical="center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24" xfId="0" applyNumberFormat="1" applyFont="1" applyFill="1" applyBorder="1" applyAlignment="1" applyProtection="1">
      <alignment horizontal="center" vertical="center"/>
    </xf>
    <xf numFmtId="2" fontId="2" fillId="3" borderId="19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2" borderId="23" xfId="0" applyNumberFormat="1" applyFont="1" applyFill="1" applyBorder="1" applyAlignment="1" applyProtection="1">
      <alignment horizontal="center" vertical="center"/>
    </xf>
    <xf numFmtId="2" fontId="2" fillId="2" borderId="24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 applyProtection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 applyProtection="1">
      <alignment horizontal="center" vertical="center"/>
    </xf>
    <xf numFmtId="2" fontId="1" fillId="5" borderId="20" xfId="0" applyNumberFormat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center"/>
    </xf>
    <xf numFmtId="2" fontId="2" fillId="2" borderId="5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2" fontId="2" fillId="3" borderId="16" xfId="0" applyNumberFormat="1" applyFont="1" applyFill="1" applyBorder="1" applyAlignment="1" applyProtection="1">
      <alignment horizontal="center" vertical="center"/>
    </xf>
    <xf numFmtId="2" fontId="2" fillId="3" borderId="12" xfId="0" applyNumberFormat="1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 applyProtection="1">
      <alignment horizontal="center" vertical="center"/>
    </xf>
    <xf numFmtId="2" fontId="2" fillId="3" borderId="5" xfId="0" applyNumberFormat="1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2" fontId="1" fillId="5" borderId="19" xfId="0" applyNumberFormat="1" applyFont="1" applyFill="1" applyBorder="1" applyAlignment="1">
      <alignment horizontal="center" vertical="center"/>
    </xf>
    <xf numFmtId="2" fontId="1" fillId="5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C21" sqref="C21"/>
    </sheetView>
  </sheetViews>
  <sheetFormatPr baseColWidth="10" defaultRowHeight="15"/>
  <cols>
    <col min="1" max="1" width="21" customWidth="1"/>
    <col min="2" max="2" width="26.140625" customWidth="1"/>
    <col min="3" max="3" width="10.140625" style="2" customWidth="1"/>
    <col min="4" max="4" width="9.85546875" style="2" customWidth="1"/>
    <col min="5" max="5" width="10" style="2" customWidth="1"/>
    <col min="6" max="6" width="11.42578125" style="1"/>
    <col min="7" max="7" width="13.140625" style="1" customWidth="1"/>
    <col min="8" max="8" width="11.42578125" style="1"/>
    <col min="9" max="9" width="18.140625" style="1" customWidth="1"/>
    <col min="10" max="10" width="11.42578125" style="1"/>
    <col min="11" max="11" width="13" style="1" customWidth="1"/>
    <col min="12" max="12" width="15.42578125" style="1" customWidth="1"/>
    <col min="13" max="13" width="15.28515625" style="1" customWidth="1"/>
  </cols>
  <sheetData>
    <row r="1" spans="1:13" ht="15.75" thickBot="1"/>
    <row r="2" spans="1:13" ht="18.75" thickBot="1">
      <c r="A2" s="95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15.75" thickBot="1"/>
    <row r="4" spans="1:13" ht="15.75" thickBot="1">
      <c r="A4" s="23" t="s">
        <v>8</v>
      </c>
      <c r="B4" s="24" t="s">
        <v>0</v>
      </c>
      <c r="C4" s="25" t="s">
        <v>1</v>
      </c>
      <c r="D4" s="25" t="s">
        <v>2</v>
      </c>
      <c r="E4" s="25" t="s">
        <v>3</v>
      </c>
      <c r="F4" s="24" t="s">
        <v>4</v>
      </c>
      <c r="G4" s="24" t="s">
        <v>31</v>
      </c>
      <c r="H4" s="24" t="s">
        <v>5</v>
      </c>
      <c r="I4" s="24" t="s">
        <v>32</v>
      </c>
      <c r="J4" s="24" t="s">
        <v>29</v>
      </c>
      <c r="K4" s="24" t="s">
        <v>6</v>
      </c>
      <c r="L4" s="68" t="s">
        <v>30</v>
      </c>
      <c r="M4" s="26" t="s">
        <v>7</v>
      </c>
    </row>
    <row r="5" spans="1:13">
      <c r="A5" s="98" t="s">
        <v>9</v>
      </c>
      <c r="B5" s="32" t="s">
        <v>15</v>
      </c>
      <c r="C5" s="75"/>
      <c r="D5" s="75"/>
      <c r="E5" s="75"/>
      <c r="F5" s="76">
        <f>C5*0.6+D5*0.2+E5*0.2</f>
        <v>0</v>
      </c>
      <c r="G5" s="76">
        <v>5</v>
      </c>
      <c r="H5" s="77">
        <v>3</v>
      </c>
      <c r="I5" s="77">
        <f>IF(F5&gt;=10,G5,0)</f>
        <v>0</v>
      </c>
      <c r="J5" s="108">
        <v>10</v>
      </c>
      <c r="K5" s="100">
        <f>(F5*3+F6*3)/6</f>
        <v>0</v>
      </c>
      <c r="L5" s="79">
        <f>G5+G6</f>
        <v>10</v>
      </c>
      <c r="M5" s="102">
        <v>6</v>
      </c>
    </row>
    <row r="6" spans="1:13" ht="15.75" thickBot="1">
      <c r="A6" s="99"/>
      <c r="B6" s="33" t="s">
        <v>12</v>
      </c>
      <c r="C6" s="78"/>
      <c r="D6" s="78"/>
      <c r="E6" s="78"/>
      <c r="F6" s="34">
        <f>C6*0.6+D6*0.2+E6*0.2</f>
        <v>0</v>
      </c>
      <c r="G6" s="34">
        <v>5</v>
      </c>
      <c r="H6" s="35">
        <v>3</v>
      </c>
      <c r="I6" s="35">
        <f t="shared" ref="I6:I11" si="0">IF(F6&gt;=10,G6,0)</f>
        <v>0</v>
      </c>
      <c r="J6" s="109"/>
      <c r="K6" s="101"/>
      <c r="L6" s="80"/>
      <c r="M6" s="103"/>
    </row>
    <row r="7" spans="1:13">
      <c r="A7" s="89" t="s">
        <v>21</v>
      </c>
      <c r="B7" s="6" t="s">
        <v>24</v>
      </c>
      <c r="C7" s="53"/>
      <c r="D7" s="53"/>
      <c r="E7" s="54"/>
      <c r="F7" s="10">
        <f>C7*0.6+D7*0.4</f>
        <v>0</v>
      </c>
      <c r="G7" s="10">
        <v>4</v>
      </c>
      <c r="H7" s="11">
        <v>2</v>
      </c>
      <c r="I7" s="77">
        <f t="shared" si="0"/>
        <v>0</v>
      </c>
      <c r="J7" s="110">
        <v>8</v>
      </c>
      <c r="K7" s="104">
        <f>(F7*2+F8*2)/4</f>
        <v>0</v>
      </c>
      <c r="L7" s="104"/>
      <c r="M7" s="106">
        <v>4</v>
      </c>
    </row>
    <row r="8" spans="1:13" ht="15.75" thickBot="1">
      <c r="A8" s="90"/>
      <c r="B8" s="7" t="s">
        <v>18</v>
      </c>
      <c r="C8" s="55"/>
      <c r="D8" s="56"/>
      <c r="E8" s="57"/>
      <c r="F8" s="12">
        <f>C8*0.6+D8*0.4</f>
        <v>0</v>
      </c>
      <c r="G8" s="12">
        <v>4</v>
      </c>
      <c r="H8" s="13">
        <v>2</v>
      </c>
      <c r="I8" s="35">
        <f t="shared" si="0"/>
        <v>0</v>
      </c>
      <c r="J8" s="111"/>
      <c r="K8" s="105"/>
      <c r="L8" s="105"/>
      <c r="M8" s="107"/>
    </row>
    <row r="9" spans="1:13" ht="15.75" thickBot="1">
      <c r="A9" s="43" t="s">
        <v>22</v>
      </c>
      <c r="B9" s="17" t="s">
        <v>25</v>
      </c>
      <c r="C9" s="58"/>
      <c r="D9" s="118"/>
      <c r="E9" s="119"/>
      <c r="F9" s="18">
        <f>C9</f>
        <v>0</v>
      </c>
      <c r="G9" s="18">
        <v>2</v>
      </c>
      <c r="H9" s="19">
        <v>1</v>
      </c>
      <c r="I9" s="42">
        <f t="shared" si="0"/>
        <v>0</v>
      </c>
      <c r="J9" s="19">
        <v>2</v>
      </c>
      <c r="K9" s="20">
        <f>F9</f>
        <v>0</v>
      </c>
      <c r="L9" s="67"/>
      <c r="M9" s="22">
        <v>1</v>
      </c>
    </row>
    <row r="10" spans="1:13" ht="15.75" thickBot="1">
      <c r="A10" s="112" t="s">
        <v>9</v>
      </c>
      <c r="B10" s="6" t="s">
        <v>19</v>
      </c>
      <c r="C10" s="53"/>
      <c r="D10" s="53"/>
      <c r="E10" s="53"/>
      <c r="F10" s="10">
        <f>C10*0.6+D10*0.2+E10*0.2</f>
        <v>0</v>
      </c>
      <c r="G10" s="10">
        <v>5</v>
      </c>
      <c r="H10" s="11">
        <v>3</v>
      </c>
      <c r="I10" s="77">
        <f t="shared" si="0"/>
        <v>0</v>
      </c>
      <c r="J10" s="110">
        <v>10</v>
      </c>
      <c r="K10" s="114">
        <f>(F10*H10+F11*H11)/6</f>
        <v>0</v>
      </c>
      <c r="L10" s="104"/>
      <c r="M10" s="116">
        <v>6</v>
      </c>
    </row>
    <row r="11" spans="1:13" ht="15.75" thickBot="1">
      <c r="A11" s="113"/>
      <c r="B11" s="7" t="s">
        <v>20</v>
      </c>
      <c r="C11" s="55"/>
      <c r="D11" s="58"/>
      <c r="E11" s="21"/>
      <c r="F11" s="12">
        <f>C11*0.6+D11*0.2+E11*0.2</f>
        <v>0</v>
      </c>
      <c r="G11" s="12">
        <v>5</v>
      </c>
      <c r="H11" s="13">
        <v>3</v>
      </c>
      <c r="I11" s="35">
        <f t="shared" si="0"/>
        <v>0</v>
      </c>
      <c r="J11" s="111"/>
      <c r="K11" s="115"/>
      <c r="L11" s="105"/>
      <c r="M11" s="117"/>
    </row>
    <row r="12" spans="1:13" ht="15.75" thickBot="1"/>
    <row r="13" spans="1:13" ht="16.5" thickBot="1">
      <c r="B13" s="8" t="s">
        <v>10</v>
      </c>
      <c r="C13" s="14">
        <f>(K5*M5+K7*M7+K9*M9+K10*M10)/17</f>
        <v>0</v>
      </c>
    </row>
    <row r="14" spans="1:13" ht="15.75" thickBot="1">
      <c r="B14" s="3"/>
    </row>
    <row r="15" spans="1:13" ht="18.75" thickBot="1">
      <c r="A15" s="95" t="s">
        <v>14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</row>
    <row r="16" spans="1:13" ht="15.75" thickBot="1"/>
    <row r="17" spans="1:13" ht="15.75" thickBot="1">
      <c r="A17" s="23" t="s">
        <v>8</v>
      </c>
      <c r="B17" s="24" t="s">
        <v>0</v>
      </c>
      <c r="C17" s="25" t="s">
        <v>1</v>
      </c>
      <c r="D17" s="25" t="s">
        <v>2</v>
      </c>
      <c r="E17" s="25" t="s">
        <v>3</v>
      </c>
      <c r="F17" s="24" t="s">
        <v>4</v>
      </c>
      <c r="G17" s="24"/>
      <c r="H17" s="24" t="s">
        <v>5</v>
      </c>
      <c r="I17" s="24"/>
      <c r="J17" s="24"/>
      <c r="K17" s="24" t="s">
        <v>6</v>
      </c>
      <c r="L17" s="68"/>
      <c r="M17" s="26" t="s">
        <v>7</v>
      </c>
    </row>
    <row r="18" spans="1:13" ht="15.75" thickBot="1">
      <c r="A18" s="89" t="s">
        <v>9</v>
      </c>
      <c r="B18" s="27" t="s">
        <v>23</v>
      </c>
      <c r="C18" s="44">
        <v>8.6</v>
      </c>
      <c r="D18" s="46"/>
      <c r="E18" s="44">
        <v>8.6</v>
      </c>
      <c r="F18" s="28">
        <f>C18*0.6+E18*0.4</f>
        <v>8.6</v>
      </c>
      <c r="G18" s="28"/>
      <c r="H18" s="5">
        <v>3</v>
      </c>
      <c r="I18" s="24"/>
      <c r="J18" s="24"/>
      <c r="K18" s="81">
        <f>(F18*H18+F19*H19)/6</f>
        <v>7</v>
      </c>
      <c r="L18" s="69"/>
      <c r="M18" s="83">
        <v>6</v>
      </c>
    </row>
    <row r="19" spans="1:13" ht="15.75" thickBot="1">
      <c r="A19" s="90"/>
      <c r="B19" s="29" t="s">
        <v>16</v>
      </c>
      <c r="C19" s="45">
        <v>5.4</v>
      </c>
      <c r="D19" s="62">
        <v>5.4</v>
      </c>
      <c r="E19" s="47"/>
      <c r="F19" s="30">
        <f>C19*0.6+D19*0.4</f>
        <v>5.4</v>
      </c>
      <c r="G19" s="30"/>
      <c r="H19" s="31">
        <v>3</v>
      </c>
      <c r="I19" s="73"/>
      <c r="J19" s="73"/>
      <c r="K19" s="82"/>
      <c r="L19" s="70"/>
      <c r="M19" s="84"/>
    </row>
    <row r="20" spans="1:13" ht="15.75" thickBot="1">
      <c r="A20" s="89" t="s">
        <v>9</v>
      </c>
      <c r="B20" s="32" t="s">
        <v>26</v>
      </c>
      <c r="C20" s="44">
        <v>5.8</v>
      </c>
      <c r="D20" s="47"/>
      <c r="E20" s="63">
        <v>5.8</v>
      </c>
      <c r="F20" s="28">
        <f>C20*0.6+E20*0.4</f>
        <v>5.8</v>
      </c>
      <c r="G20" s="28"/>
      <c r="H20" s="5">
        <v>3</v>
      </c>
      <c r="I20" s="24"/>
      <c r="J20" s="24"/>
      <c r="K20" s="79">
        <f>(F20*H20+F21*H21)/6</f>
        <v>7.6999999999999993</v>
      </c>
      <c r="L20" s="71"/>
      <c r="M20" s="85">
        <v>6</v>
      </c>
    </row>
    <row r="21" spans="1:13" ht="15.75" thickBot="1">
      <c r="A21" s="90"/>
      <c r="B21" s="33" t="s">
        <v>27</v>
      </c>
      <c r="C21" s="48">
        <v>9.6</v>
      </c>
      <c r="D21" s="47"/>
      <c r="E21" s="64">
        <v>9.6</v>
      </c>
      <c r="F21" s="34">
        <f>C21*0.6+E21*0.4</f>
        <v>9.6</v>
      </c>
      <c r="G21" s="34"/>
      <c r="H21" s="35">
        <v>3</v>
      </c>
      <c r="I21" s="61"/>
      <c r="J21" s="61"/>
      <c r="K21" s="80"/>
      <c r="L21" s="72"/>
      <c r="M21" s="86"/>
    </row>
    <row r="22" spans="1:13" ht="15.75" thickBot="1">
      <c r="A22" s="93" t="s">
        <v>22</v>
      </c>
      <c r="B22" s="40" t="s">
        <v>17</v>
      </c>
      <c r="C22" s="49">
        <v>10.5</v>
      </c>
      <c r="D22" s="91"/>
      <c r="E22" s="92"/>
      <c r="F22" s="41">
        <f>C22</f>
        <v>10.5</v>
      </c>
      <c r="G22" s="41"/>
      <c r="H22" s="42">
        <v>1</v>
      </c>
      <c r="I22" s="74"/>
      <c r="J22" s="74"/>
      <c r="K22" s="79">
        <f>(F22*H22+F23*H23)/4</f>
        <v>15.1875</v>
      </c>
      <c r="L22" s="71"/>
      <c r="M22" s="85">
        <v>4</v>
      </c>
    </row>
    <row r="23" spans="1:13" ht="15.75" thickBot="1">
      <c r="A23" s="94"/>
      <c r="B23" s="59" t="s">
        <v>33</v>
      </c>
      <c r="C23" s="50">
        <v>16.75</v>
      </c>
      <c r="D23" s="51"/>
      <c r="E23" s="52"/>
      <c r="F23" s="60">
        <f>C23</f>
        <v>16.75</v>
      </c>
      <c r="G23" s="60"/>
      <c r="H23" s="61">
        <v>3</v>
      </c>
      <c r="I23" s="61"/>
      <c r="J23" s="61"/>
      <c r="K23" s="80"/>
      <c r="L23" s="72"/>
      <c r="M23" s="86"/>
    </row>
    <row r="24" spans="1:13" ht="15.75" thickBot="1">
      <c r="A24" s="15" t="s">
        <v>21</v>
      </c>
      <c r="B24" s="36" t="s">
        <v>28</v>
      </c>
      <c r="C24" s="50">
        <v>14</v>
      </c>
      <c r="D24" s="91"/>
      <c r="E24" s="92"/>
      <c r="F24" s="37">
        <f>C24</f>
        <v>14</v>
      </c>
      <c r="G24" s="37"/>
      <c r="H24" s="38">
        <v>1</v>
      </c>
      <c r="I24" s="38"/>
      <c r="J24" s="38"/>
      <c r="K24" s="16">
        <f>F24</f>
        <v>14</v>
      </c>
      <c r="L24" s="66"/>
      <c r="M24" s="39">
        <v>1</v>
      </c>
    </row>
    <row r="25" spans="1:13" ht="15.75" thickBot="1">
      <c r="H25" s="4"/>
      <c r="I25" s="4"/>
      <c r="J25" s="4"/>
      <c r="K25" s="4"/>
      <c r="L25" s="4"/>
    </row>
    <row r="26" spans="1:13" ht="16.5" thickBot="1">
      <c r="B26" s="9" t="s">
        <v>10</v>
      </c>
      <c r="C26" s="14">
        <f>(K18*M18+K20*M20+K22*M22+K24*M24)/17</f>
        <v>9.5852941176470576</v>
      </c>
    </row>
    <row r="27" spans="1:13" ht="15.75" thickBot="1"/>
    <row r="28" spans="1:13" ht="16.5" thickBot="1">
      <c r="A28" s="87" t="s">
        <v>11</v>
      </c>
      <c r="B28" s="88"/>
      <c r="C28" s="65">
        <f>(K5*M5+K7*M7+K9*M9+K10*M10+K18*M18+K20*M20+K22*M22+K24*M24)/34</f>
        <v>4.7926470588235288</v>
      </c>
    </row>
  </sheetData>
  <mergeCells count="30">
    <mergeCell ref="A15:M15"/>
    <mergeCell ref="A10:A11"/>
    <mergeCell ref="K10:K11"/>
    <mergeCell ref="M10:M11"/>
    <mergeCell ref="D9:E9"/>
    <mergeCell ref="L10:L11"/>
    <mergeCell ref="J10:J11"/>
    <mergeCell ref="A2:M2"/>
    <mergeCell ref="A5:A6"/>
    <mergeCell ref="K5:K6"/>
    <mergeCell ref="M5:M6"/>
    <mergeCell ref="K7:K8"/>
    <mergeCell ref="M7:M8"/>
    <mergeCell ref="A7:A8"/>
    <mergeCell ref="L5:L6"/>
    <mergeCell ref="J5:J6"/>
    <mergeCell ref="J7:J8"/>
    <mergeCell ref="L7:L8"/>
    <mergeCell ref="K20:K21"/>
    <mergeCell ref="K18:K19"/>
    <mergeCell ref="M18:M19"/>
    <mergeCell ref="M20:M21"/>
    <mergeCell ref="A28:B28"/>
    <mergeCell ref="A18:A19"/>
    <mergeCell ref="A20:A21"/>
    <mergeCell ref="D22:E22"/>
    <mergeCell ref="D24:E24"/>
    <mergeCell ref="A22:A23"/>
    <mergeCell ref="K22:K23"/>
    <mergeCell ref="M22:M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Relevé de notes 3LMD</vt:lpstr>
    </vt:vector>
  </TitlesOfParts>
  <Company>privé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Faucon</dc:creator>
  <cp:lastModifiedBy>UIK_DptInf</cp:lastModifiedBy>
  <cp:lastPrinted>2012-09-14T22:32:40Z</cp:lastPrinted>
  <dcterms:created xsi:type="dcterms:W3CDTF">2012-09-14T19:41:56Z</dcterms:created>
  <dcterms:modified xsi:type="dcterms:W3CDTF">2022-06-05T10:29:34Z</dcterms:modified>
</cp:coreProperties>
</file>